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kfs01\s1333\group\事業支援G\098_各種届出様式・基準等\00_各種様式・指定基準\６　標準様式（作業中）\2_申請書添付書類\決裁後\"/>
    </mc:Choice>
  </mc:AlternateContent>
  <xr:revisionPtr revIDLastSave="0" documentId="13_ncr:1_{E9FF4860-9205-4F4C-8210-DF25727FF355}" xr6:coauthVersionLast="47" xr6:coauthVersionMax="47" xr10:uidLastSave="{00000000-0000-0000-0000-000000000000}"/>
  <bookViews>
    <workbookView xWindow="-108" yWindow="-108" windowWidth="23256" windowHeight="13896" firstSheet="17" activeTab="18" xr2:uid="{00000000-000D-0000-FFFF-FFFF00000000}"/>
  </bookViews>
  <sheets>
    <sheet name="指定申請書確認表【印刷して必ず提出】" sheetId="41" r:id="rId1"/>
    <sheet name="口座振込依頼書" sheetId="46" r:id="rId2"/>
    <sheet name="別紙１" sheetId="2" r:id="rId3"/>
    <sheet name="別紙２（その１）" sheetId="62" r:id="rId4"/>
    <sheet name="別紙（その２）" sheetId="63" r:id="rId5"/>
    <sheet name="勤務形態一覧表（児童発達支援・放課後デイサービス）" sheetId="47" r:id="rId6"/>
    <sheet name="勤務形態一覧表（児童発達支援・主として重症心身障害児）" sheetId="48" r:id="rId7"/>
    <sheet name="勤務形態一覧表（児童発達支援センター）" sheetId="49" r:id="rId8"/>
    <sheet name="勤務形態一覧表（居宅訪問型児童発達支援）" sheetId="50" r:id="rId9"/>
    <sheet name="勤務形態一覧表（保育所等訪問支援）" sheetId="51" r:id="rId10"/>
    <sheet name="勤務形態一覧表（福祉型障害児入所施設）" sheetId="52" r:id="rId11"/>
    <sheet name="勤務形態一覧表（医療型障害児入所施設）" sheetId="53" r:id="rId12"/>
    <sheet name="参考様式1" sheetId="3" r:id="rId13"/>
    <sheet name="参考様式2" sheetId="4" r:id="rId14"/>
    <sheet name="参考様式3" sheetId="5" r:id="rId15"/>
    <sheet name="参考様式4" sheetId="6" r:id="rId16"/>
    <sheet name="参考様式5" sheetId="7" r:id="rId17"/>
    <sheet name="参考様式６" sheetId="54" r:id="rId18"/>
    <sheet name="参考様式８" sheetId="64" r:id="rId19"/>
    <sheet name="参考様式９" sheetId="56" r:id="rId20"/>
    <sheet name="別紙⑤" sheetId="57" r:id="rId21"/>
    <sheet name="別紙⑥" sheetId="58" r:id="rId22"/>
    <sheet name="参考様式9別紙" sheetId="13" r:id="rId23"/>
    <sheet name="参考様式10" sheetId="15" r:id="rId24"/>
    <sheet name="管理者誓約書（通所）" sheetId="26" r:id="rId25"/>
    <sheet name="管理者誓約書（入所）" sheetId="17" r:id="rId26"/>
    <sheet name="参考様式11" sheetId="18" r:id="rId27"/>
    <sheet name="参考様式16 共生型サービス技術的支援の概要" sheetId="44" r:id="rId28"/>
    <sheet name="別紙・加入状況確認票（社会保険及び労働保険）" sheetId="43" r:id="rId29"/>
    <sheet name="&lt;削除しないでください&gt;選択肢" sheetId="59" r:id="rId30"/>
  </sheets>
  <externalReferences>
    <externalReference r:id="rId31"/>
    <externalReference r:id="rId32"/>
    <externalReference r:id="rId33"/>
    <externalReference r:id="rId34"/>
    <externalReference r:id="rId35"/>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xlnm._FilterDatabase" localSheetId="5" hidden="1">'勤務形態一覧表（児童発達支援・放課後デイサービス）'!$AK$5:$AK$6</definedName>
    <definedName name="_kk06">#REF!</definedName>
    <definedName name="_kk1" localSheetId="27">#REF!</definedName>
    <definedName name="_kk1">#REF!</definedName>
    <definedName name="_kk2">#REF!</definedName>
    <definedName name="_kk29">#REF!</definedName>
    <definedName name="▼選択してください。" localSheetId="27">#REF!</definedName>
    <definedName name="▼選択してください。" localSheetId="0">#REF!</definedName>
    <definedName name="▼選択してください。">#REF!</definedName>
    <definedName name="②従業者の員数">#REF!</definedName>
    <definedName name="aa">#REF!</definedName>
    <definedName name="aaaaa">#REF!</definedName>
    <definedName name="as">#REF!</definedName>
    <definedName name="Avrg" localSheetId="24">#REF!</definedName>
    <definedName name="Avrg" localSheetId="27">#REF!</definedName>
    <definedName name="Avrg">#REF!</definedName>
    <definedName name="avrg1">#REF!</definedName>
    <definedName name="CSV_サービス情報" localSheetId="24">#REF!</definedName>
    <definedName name="CSV_サービス情報" localSheetId="27">#REF!</definedName>
    <definedName name="CSV_サービス情報">#REF!</definedName>
    <definedName name="CSV_口座振込依頼書" localSheetId="24">#REF!</definedName>
    <definedName name="CSV_口座振込依頼書" localSheetId="27">#REF!</definedName>
    <definedName name="CSV_口座振込依頼書">#REF!</definedName>
    <definedName name="CSV_施設種別">#REF!</definedName>
    <definedName name="CSV_追加情報" localSheetId="24">#REF!</definedName>
    <definedName name="CSV_追加情報" localSheetId="27">#REF!</definedName>
    <definedName name="CSV_追加情報">#REF!</definedName>
    <definedName name="CSV_付表１" localSheetId="24">#REF!</definedName>
    <definedName name="CSV_付表１" localSheetId="27">#REF!</definedName>
    <definedName name="CSV_付表１">#REF!</definedName>
    <definedName name="CSV_付表１＿１" localSheetId="24">#REF!</definedName>
    <definedName name="CSV_付表１＿１">#REF!</definedName>
    <definedName name="CSV_付表１＿２" localSheetId="24">#REF!</definedName>
    <definedName name="CSV_付表１＿２" localSheetId="27">#REF!</definedName>
    <definedName name="CSV_付表１＿２">#REF!</definedName>
    <definedName name="CSV_付表１０" localSheetId="24">#REF!</definedName>
    <definedName name="CSV_付表１０" localSheetId="27">#REF!</definedName>
    <definedName name="CSV_付表１０">#REF!</definedName>
    <definedName name="CSV_付表１０＿２" localSheetId="24">#REF!</definedName>
    <definedName name="CSV_付表１０＿２" localSheetId="27">#REF!</definedName>
    <definedName name="CSV_付表１０＿２">#REF!</definedName>
    <definedName name="CSV_付表１１" localSheetId="24">#REF!</definedName>
    <definedName name="CSV_付表１１" localSheetId="27">#REF!</definedName>
    <definedName name="CSV_付表１１">#REF!</definedName>
    <definedName name="CSV_付表１１＿２" localSheetId="24">#REF!</definedName>
    <definedName name="CSV_付表１１＿２" localSheetId="27">#REF!</definedName>
    <definedName name="CSV_付表１１＿２">#REF!</definedName>
    <definedName name="CSV_付表１２" localSheetId="24">#REF!</definedName>
    <definedName name="CSV_付表１２" localSheetId="27">#REF!</definedName>
    <definedName name="CSV_付表１２">#REF!</definedName>
    <definedName name="CSV_付表１２＿２" localSheetId="24">#REF!</definedName>
    <definedName name="CSV_付表１２＿２" localSheetId="27">#REF!</definedName>
    <definedName name="CSV_付表１２＿２">#REF!</definedName>
    <definedName name="CSV_付表１３その１" localSheetId="24">#REF!</definedName>
    <definedName name="CSV_付表１３その１" localSheetId="27">#REF!</definedName>
    <definedName name="CSV_付表１３その１">#REF!</definedName>
    <definedName name="CSV_付表１３その２" localSheetId="24">#REF!</definedName>
    <definedName name="CSV_付表１３その２" localSheetId="27">#REF!</definedName>
    <definedName name="CSV_付表１３その２">#REF!</definedName>
    <definedName name="CSV_付表１４" localSheetId="24">#REF!</definedName>
    <definedName name="CSV_付表１４" localSheetId="27">#REF!</definedName>
    <definedName name="CSV_付表１４">#REF!</definedName>
    <definedName name="CSV_付表２" localSheetId="24">#REF!</definedName>
    <definedName name="CSV_付表２" localSheetId="27">#REF!</definedName>
    <definedName name="CSV_付表２">#REF!</definedName>
    <definedName name="CSV_付表３" localSheetId="24">#REF!</definedName>
    <definedName name="CSV_付表３" localSheetId="27">#REF!</definedName>
    <definedName name="CSV_付表３">#REF!</definedName>
    <definedName name="CSV_付表３＿２" localSheetId="24">#REF!</definedName>
    <definedName name="CSV_付表３＿２" localSheetId="27">#REF!</definedName>
    <definedName name="CSV_付表３＿２">#REF!</definedName>
    <definedName name="CSV_付表４" localSheetId="24">#REF!</definedName>
    <definedName name="CSV_付表４" localSheetId="27">#REF!</definedName>
    <definedName name="CSV_付表４">#REF!</definedName>
    <definedName name="CSV_付表４＿１" localSheetId="24">#REF!</definedName>
    <definedName name="CSV_付表４＿１">#REF!</definedName>
    <definedName name="CSV_付表４＿２" localSheetId="24">#REF!</definedName>
    <definedName name="CSV_付表４＿２">#REF!</definedName>
    <definedName name="CSV_付表５" localSheetId="24">#REF!</definedName>
    <definedName name="CSV_付表５" localSheetId="27">#REF!</definedName>
    <definedName name="CSV_付表５">#REF!</definedName>
    <definedName name="CSV_付表６" localSheetId="24">#REF!</definedName>
    <definedName name="CSV_付表６" localSheetId="27">#REF!</definedName>
    <definedName name="CSV_付表６">#REF!</definedName>
    <definedName name="CSV_付表７" localSheetId="24">#REF!</definedName>
    <definedName name="CSV_付表７" localSheetId="27">#REF!</definedName>
    <definedName name="CSV_付表７">#REF!</definedName>
    <definedName name="CSV_付表８その１" localSheetId="24">#REF!</definedName>
    <definedName name="CSV_付表８その１" localSheetId="27">#REF!</definedName>
    <definedName name="CSV_付表８その１">#REF!</definedName>
    <definedName name="CSV_付表８その２" localSheetId="24">#REF!</definedName>
    <definedName name="CSV_付表８その２" localSheetId="27">#REF!</definedName>
    <definedName name="CSV_付表８その２">#REF!</definedName>
    <definedName name="CSV_付表８その３" localSheetId="24">#REF!</definedName>
    <definedName name="CSV_付表８その３" localSheetId="27">#REF!</definedName>
    <definedName name="CSV_付表８その３">#REF!</definedName>
    <definedName name="CSV_付表９" localSheetId="24">#REF!</definedName>
    <definedName name="CSV_付表９" localSheetId="27">#REF!</definedName>
    <definedName name="CSV_付表９">#REF!</definedName>
    <definedName name="CSV_付表９＿２" localSheetId="24">#REF!</definedName>
    <definedName name="CSV_付表９＿２" localSheetId="27">#REF!</definedName>
    <definedName name="CSV_付表９＿２">#REF!</definedName>
    <definedName name="CSV_様式第１号" localSheetId="24">#REF!</definedName>
    <definedName name="CSV_様式第１号" localSheetId="27">#REF!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fd">#REF!</definedName>
    <definedName name="ｇ">#REF!</definedName>
    <definedName name="houjin" localSheetId="24">#REF!</definedName>
    <definedName name="houjin" localSheetId="25">#REF!</definedName>
    <definedName name="houjin" localSheetId="12">#REF!</definedName>
    <definedName name="houjin" localSheetId="23">#REF!</definedName>
    <definedName name="houjin" localSheetId="27">#REF!</definedName>
    <definedName name="houjin" localSheetId="13">#REF!</definedName>
    <definedName name="houjin" localSheetId="14">#REF!</definedName>
    <definedName name="houjin" localSheetId="15">#REF!</definedName>
    <definedName name="houjin" localSheetId="16">#REF!</definedName>
    <definedName name="houjin" localSheetId="22">#REF!</definedName>
    <definedName name="houjin" localSheetId="2">#REF!</definedName>
    <definedName name="houjin">#REF!</definedName>
    <definedName name="houjin1" localSheetId="27">#REF!</definedName>
    <definedName name="houjin1">#REF!</definedName>
    <definedName name="HoujinShokatsu">#REF!</definedName>
    <definedName name="HoujinSyubetsu">#REF!</definedName>
    <definedName name="HoujinSyubetu">#REF!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4">#REF!</definedName>
    <definedName name="jigyoumeishou" localSheetId="25">#REF!</definedName>
    <definedName name="jigyoumeishou" localSheetId="12">#REF!</definedName>
    <definedName name="jigyoumeishou" localSheetId="23">#REF!</definedName>
    <definedName name="jigyoumeishou" localSheetId="27">#REF!</definedName>
    <definedName name="jigyoumeishou" localSheetId="13">#REF!</definedName>
    <definedName name="jigyoumeishou" localSheetId="14">#REF!</definedName>
    <definedName name="jigyoumeishou" localSheetId="15">#REF!</definedName>
    <definedName name="jigyoumeishou" localSheetId="16">#REF!</definedName>
    <definedName name="jigyoumeishou" localSheetId="22">#REF!</definedName>
    <definedName name="jigyoumeishou" localSheetId="2">#REF!</definedName>
    <definedName name="jigyoumeishou">#REF!</definedName>
    <definedName name="JigyoYubin">#REF!</definedName>
    <definedName name="jiritu">#REF!</definedName>
    <definedName name="kanagawaken" localSheetId="24">#REF!</definedName>
    <definedName name="kanagawaken" localSheetId="25">#REF!</definedName>
    <definedName name="kanagawaken" localSheetId="12">#REF!</definedName>
    <definedName name="kanagawaken" localSheetId="23">#REF!</definedName>
    <definedName name="kanagawaken" localSheetId="27">#REF!</definedName>
    <definedName name="kanagawaken" localSheetId="13">#REF!</definedName>
    <definedName name="kanagawaken" localSheetId="14">#REF!</definedName>
    <definedName name="kanagawaken" localSheetId="15">#REF!</definedName>
    <definedName name="kanagawaken" localSheetId="16">#REF!</definedName>
    <definedName name="kanagawaken" localSheetId="22">#REF!</definedName>
    <definedName name="kanagawaken" localSheetId="2">#REF!</definedName>
    <definedName name="kanagawaken">#REF!</definedName>
    <definedName name="KanriJyusyo">#REF!</definedName>
    <definedName name="KanriJyusyoKana">#REF!</definedName>
    <definedName name="KanriShimei">#REF!</definedName>
    <definedName name="KanriYubin">#REF!</definedName>
    <definedName name="kawasaki" localSheetId="24">#REF!</definedName>
    <definedName name="kawasaki" localSheetId="25">#REF!</definedName>
    <definedName name="kawasaki" localSheetId="12">#REF!</definedName>
    <definedName name="kawasaki" localSheetId="23">#REF!</definedName>
    <definedName name="kawasaki" localSheetId="27">#REF!</definedName>
    <definedName name="kawasaki" localSheetId="13">#REF!</definedName>
    <definedName name="kawasaki" localSheetId="14">#REF!</definedName>
    <definedName name="kawasaki" localSheetId="15">#REF!</definedName>
    <definedName name="kawasaki" localSheetId="16">#REF!</definedName>
    <definedName name="kawasaki" localSheetId="22">#REF!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 localSheetId="27">#REF!</definedName>
    <definedName name="kk">#REF!</definedName>
    <definedName name="KK_03" localSheetId="24">#REF!</definedName>
    <definedName name="KK_03" localSheetId="27">#REF!</definedName>
    <definedName name="KK_03">#REF!</definedName>
    <definedName name="kk_04">#REF!</definedName>
    <definedName name="KK_06" localSheetId="24">#REF!</definedName>
    <definedName name="KK_06" localSheetId="27">#REF!</definedName>
    <definedName name="KK_06">#REF!</definedName>
    <definedName name="kk_07">#REF!</definedName>
    <definedName name="‐㏍08">#REF!</definedName>
    <definedName name="KK2_3" localSheetId="24">#REF!</definedName>
    <definedName name="KK2_3" localSheetId="27">#REF!</definedName>
    <definedName name="KK2_3">#REF!</definedName>
    <definedName name="KKK">#REF!</definedName>
    <definedName name="ｋｋｋｋ" localSheetId="24">#REF!</definedName>
    <definedName name="ｋｋｋｋ" localSheetId="27">#REF!</definedName>
    <definedName name="ｋｋｋｋ">#REF!</definedName>
    <definedName name="_xlnm.Print_Area" localSheetId="24">'管理者誓約書（通所）'!$A$1:$I$42</definedName>
    <definedName name="_xlnm.Print_Area" localSheetId="25">'管理者誓約書（入所）'!$A$1:$H$44</definedName>
    <definedName name="_xlnm.Print_Area" localSheetId="11">'勤務形態一覧表（医療型障害児入所施設）'!$A$1:$AN$81</definedName>
    <definedName name="_xlnm.Print_Area" localSheetId="8">'勤務形態一覧表（居宅訪問型児童発達支援）'!$A$1:$AN$73</definedName>
    <definedName name="_xlnm.Print_Area" localSheetId="6">'勤務形態一覧表（児童発達支援・主として重症心身障害児）'!$A$1:$AN$74</definedName>
    <definedName name="_xlnm.Print_Area" localSheetId="5">'勤務形態一覧表（児童発達支援・放課後デイサービス）'!$A$1:$AN$76</definedName>
    <definedName name="_xlnm.Print_Area" localSheetId="7">'勤務形態一覧表（児童発達支援センター）'!$A$1:$AN$81</definedName>
    <definedName name="_xlnm.Print_Area" localSheetId="10">'勤務形態一覧表（福祉型障害児入所施設）'!$A$1:$AN$87</definedName>
    <definedName name="_xlnm.Print_Area" localSheetId="9">'勤務形態一覧表（保育所等訪問支援）'!$A$1:$AN$73</definedName>
    <definedName name="_xlnm.Print_Area" localSheetId="1">口座振込依頼書!$A$1:$AP$130</definedName>
    <definedName name="_xlnm.Print_Area" localSheetId="12">参考様式1!$A$1:$N$34</definedName>
    <definedName name="_xlnm.Print_Area" localSheetId="26">参考様式11!$A$1:$J$54</definedName>
    <definedName name="_xlnm.Print_Area" localSheetId="27">'参考様式16 共生型サービス技術的支援の概要'!$A$1:$I$47</definedName>
    <definedName name="_xlnm.Print_Area" localSheetId="19">参考様式９!$A$1:$M$23</definedName>
    <definedName name="_xlnm.Print_Area" localSheetId="22">参考様式9別紙!$A$1:$Q$37</definedName>
    <definedName name="_xlnm.Print_Area" localSheetId="0">指定申請書確認表【印刷して必ず提出】!$A$1:$K$109</definedName>
    <definedName name="_xlnm.Print_Area" localSheetId="4">'別紙（その２）'!$A$1:$AJ$32</definedName>
    <definedName name="_xlnm.Print_Area" localSheetId="2">別紙１!$A$1:$AB$32</definedName>
    <definedName name="_xlnm.Print_Area" localSheetId="3">'別紙２（その１）'!$A$1:$AJ$60</definedName>
    <definedName name="_xlnm.Print_Area" localSheetId="20">別紙⑤!$A$1:$C$18</definedName>
    <definedName name="_xlnm.Print_Area" localSheetId="21">別紙⑥!$A$1:$C$16</definedName>
    <definedName name="_xlnm.Print_Titles" localSheetId="0">指定申請書確認表【印刷して必ず提出】!$6:$6</definedName>
    <definedName name="Roman_01" localSheetId="24">#REF!</definedName>
    <definedName name="Roman_01" localSheetId="27">#REF!</definedName>
    <definedName name="Roman_01" localSheetId="0">#REF!</definedName>
    <definedName name="Roman_01">#REF!</definedName>
    <definedName name="Roman_02">#REF!</definedName>
    <definedName name="Roman_03" localSheetId="24">#REF!</definedName>
    <definedName name="Roman_03" localSheetId="27">#REF!</definedName>
    <definedName name="Roman_03" localSheetId="0">#REF!</definedName>
    <definedName name="Roman_03">#REF!</definedName>
    <definedName name="Roman_04" localSheetId="24">#REF!</definedName>
    <definedName name="Roman_04" localSheetId="27">#REF!</definedName>
    <definedName name="Roman_04" localSheetId="0">#REF!</definedName>
    <definedName name="Roman_04">#REF!</definedName>
    <definedName name="Roman_06" localSheetId="24">#REF!</definedName>
    <definedName name="Roman_06" localSheetId="27">#REF!</definedName>
    <definedName name="Roman_06">#REF!</definedName>
    <definedName name="roman_09">#REF!</definedName>
    <definedName name="roman_11">#REF!</definedName>
    <definedName name="roman11">#REF!</definedName>
    <definedName name="Roman2_1" localSheetId="24">#REF!</definedName>
    <definedName name="Roman2_1" localSheetId="27">#REF!</definedName>
    <definedName name="Roman2_1">#REF!</definedName>
    <definedName name="Roman2_3" localSheetId="24">#REF!</definedName>
    <definedName name="Roman2_3" localSheetId="27">#REF!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24">#REF!</definedName>
    <definedName name="Serv_LIST" localSheetId="27">#REF!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4">#REF!</definedName>
    <definedName name="siharai" localSheetId="25">#REF!</definedName>
    <definedName name="siharai" localSheetId="12">#REF!</definedName>
    <definedName name="siharai" localSheetId="23">#REF!</definedName>
    <definedName name="siharai" localSheetId="27">#REF!</definedName>
    <definedName name="siharai" localSheetId="13">#REF!</definedName>
    <definedName name="siharai" localSheetId="14">#REF!</definedName>
    <definedName name="siharai" localSheetId="15">#REF!</definedName>
    <definedName name="siharai" localSheetId="16">#REF!</definedName>
    <definedName name="siharai" localSheetId="22">#REF!</definedName>
    <definedName name="siharai" localSheetId="2">#REF!</definedName>
    <definedName name="siharai">#REF!</definedName>
    <definedName name="sikuchouson" localSheetId="24">#REF!</definedName>
    <definedName name="sikuchouson" localSheetId="25">#REF!</definedName>
    <definedName name="sikuchouson" localSheetId="12">#REF!</definedName>
    <definedName name="sikuchouson" localSheetId="23">#REF!</definedName>
    <definedName name="sikuchouson" localSheetId="27">#REF!</definedName>
    <definedName name="sikuchouson" localSheetId="13">#REF!</definedName>
    <definedName name="sikuchouson" localSheetId="14">#REF!</definedName>
    <definedName name="sikuchouson" localSheetId="15">#REF!</definedName>
    <definedName name="sikuchouson" localSheetId="16">#REF!</definedName>
    <definedName name="sikuchouson" localSheetId="22">#REF!</definedName>
    <definedName name="sikuchouson" localSheetId="2">#REF!</definedName>
    <definedName name="sikuchouson">#REF!</definedName>
    <definedName name="sinseisaki" localSheetId="24">#REF!</definedName>
    <definedName name="sinseisaki" localSheetId="25">#REF!</definedName>
    <definedName name="sinseisaki" localSheetId="12">#REF!</definedName>
    <definedName name="sinseisaki" localSheetId="23">#REF!</definedName>
    <definedName name="sinseisaki" localSheetId="27">#REF!</definedName>
    <definedName name="sinseisaki" localSheetId="13">#REF!</definedName>
    <definedName name="sinseisaki" localSheetId="14">#REF!</definedName>
    <definedName name="sinseisaki" localSheetId="15">#REF!</definedName>
    <definedName name="sinseisaki" localSheetId="16">#REF!</definedName>
    <definedName name="sinseisaki" localSheetId="22">#REF!</definedName>
    <definedName name="sinseisaki" localSheetId="2">#REF!</definedName>
    <definedName name="sinseisaki">#REF!</definedName>
    <definedName name="SS" localSheetId="27">#REF!</definedName>
    <definedName name="SS">#REF!</definedName>
    <definedName name="startNo">[1]main!#REF!</definedName>
    <definedName name="startNumber">[1]main!#REF!</definedName>
    <definedName name="ｔａｂｉｅ＿04">#REF!</definedName>
    <definedName name="table_03" localSheetId="24">#REF!</definedName>
    <definedName name="table_03" localSheetId="27">#REF!</definedName>
    <definedName name="table_03">#REF!</definedName>
    <definedName name="table_06" localSheetId="24">#REF!</definedName>
    <definedName name="table_06" localSheetId="27">#REF!</definedName>
    <definedName name="table_06">#REF!</definedName>
    <definedName name="table2_3" localSheetId="24">#REF!</definedName>
    <definedName name="table2_3" localSheetId="27">#REF!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WAM対応2">[2]様式第１号!$AX$85:$BB$93</definedName>
    <definedName name="yokohama" localSheetId="24">#REF!</definedName>
    <definedName name="yokohama" localSheetId="25">#REF!</definedName>
    <definedName name="yokohama" localSheetId="12">#REF!</definedName>
    <definedName name="yokohama" localSheetId="23">#REF!</definedName>
    <definedName name="yokohama" localSheetId="27">#REF!</definedName>
    <definedName name="yokohama" localSheetId="13">#REF!</definedName>
    <definedName name="yokohama" localSheetId="14">#REF!</definedName>
    <definedName name="yokohama" localSheetId="15">#REF!</definedName>
    <definedName name="yokohama" localSheetId="16">#REF!</definedName>
    <definedName name="yokohama" localSheetId="22">#REF!</definedName>
    <definedName name="yokohama" localSheetId="2">#REF!</definedName>
    <definedName name="yokohama">#REF!</definedName>
    <definedName name="Z_DDFB4891_8D6C_4C1E_BD9F_97DEF428EC5B_.wvu.PrintArea" localSheetId="1" hidden="1">口座振込依頼書!$A$1:$AP$113</definedName>
    <definedName name="Z_DDFB4891_8D6C_4C1E_BD9F_97DEF428EC5B_.wvu.Rows" localSheetId="1" hidden="1">口座振込依頼書!$27:$36</definedName>
    <definedName name="あ">#REF!</definedName>
    <definedName name="アア">#REF!</definedName>
    <definedName name="こ">#REF!</definedName>
    <definedName name="サービス種類" localSheetId="27">#REF!</definedName>
    <definedName name="サービス種類" localSheetId="0">#REF!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 localSheetId="24">#REF!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[3]様式第１号!$CR$151:$CR$153</definedName>
    <definedName name="リスト_開所時間減算区分＿付３">[2]様式第１号!$AT$421:$AT$423</definedName>
    <definedName name="リスト_看護職員加配加算">[4]様式第１号!$CD$164:$CE$167</definedName>
    <definedName name="リスト_看護職員加配加算_重度">[4]様式第１号!$CK$164:$CL$166</definedName>
    <definedName name="リスト_看護職員配置加算＿付３">[2]様式第１号!$AT$461:$AT$463</definedName>
    <definedName name="リスト_共生型サービス体制強化加算区分">[3]様式第１号!$CR$164:$CS$167</definedName>
    <definedName name="リスト_指導員加配加算の有無">[4]様式第１号!$CY$151:$CY$151</definedName>
    <definedName name="リスト_施設等の区分" localSheetId="24">#REF!</definedName>
    <definedName name="リスト_施設等の区分">#REF!</definedName>
    <definedName name="リスト_施設等の区分_児童デイ" localSheetId="24">#REF!</definedName>
    <definedName name="リスト_施設等の区分_児童デイ" localSheetId="1">[2]様式第１号!$AT$238:$AT$240</definedName>
    <definedName name="リスト_施設等の区分_児童デイ">#REF!</definedName>
    <definedName name="リスト_施設等の区分_障害児施設給付費" localSheetId="24">#REF!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施設等の区分付１">[4]様式第１号!$BI$151:$BJ$153</definedName>
    <definedName name="リスト_児童指導員等加配加算">[4]様式第１号!$BB$164:$BC$168</definedName>
    <definedName name="リスト_児童指導員等加配加算＿付３">[2]様式第１号!$AT$467:$AT$469</definedName>
    <definedName name="リスト_児童指導員等加配加算Ⅱ">[4]様式第１号!$BI$164:$BJ$167</definedName>
    <definedName name="リスト_児童指導員等加配加算Ⅲ">[4]様式第１号!$BB$164:$BC$166</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 localSheetId="24">#REF!</definedName>
    <definedName name="リスト_処遇改善助成金キャリアパス区分" localSheetId="1">[2]様式第１号!$AT$302:$AT$308</definedName>
    <definedName name="リスト_処遇改善助成金キャリアパス区分">#REF!</definedName>
    <definedName name="リスト_障害児施設区分_児童発達支援のみ">[4]様式第１号!$BB$151:$BC$152</definedName>
    <definedName name="リスト_障害児施設区分_付３">[2]様式第１号!$BA$352:$BA$357</definedName>
    <definedName name="リスト_障害児施設区分_付４">[4]様式第１号!$CD$151:$CE$156</definedName>
    <definedName name="リスト_障害児施設区分_付８_１">[2]様式第１号!$BS$351:$BT$356</definedName>
    <definedName name="リスト_障害児状態等区分">[4]様式第１号!$BP$164:$BQ$166</definedName>
    <definedName name="リスト_障害児入所区分のみ">[4]様式第１号!$BW$151:$BX$154</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専門的支援加算">[4]様式第１号!$BB$192:$BC$194</definedName>
    <definedName name="リスト_定員区分" localSheetId="24">#REF!</definedName>
    <definedName name="リスト_定員区分">#REF!</definedName>
    <definedName name="リスト_定員区分_肢体不自由児施設_通所通園" localSheetId="24">#REF!</definedName>
    <definedName name="リスト_定員区分_肢体不自由児施設_通所通園">#REF!</definedName>
    <definedName name="リスト_定員区分_肢体不自由児療護施設" localSheetId="24">#REF!</definedName>
    <definedName name="リスト_定員区分_肢体不自由児療護施設">#REF!</definedName>
    <definedName name="リスト_定員区分_児童デイ">[2]様式第１号!$AT$184:$AT$187</definedName>
    <definedName name="リスト_定員区分_障害児施設" localSheetId="24">#REF!</definedName>
    <definedName name="リスト_定員区分_障害児施設">#REF!</definedName>
    <definedName name="リスト_定員区分_対象無し" localSheetId="24">#REF!</definedName>
    <definedName name="リスト_定員区分_対象無し">#REF!</definedName>
    <definedName name="リスト_定員区分_第２種自閉症児施設" localSheetId="24">#REF!</definedName>
    <definedName name="リスト_定員区分_第２種自閉症児施設">#REF!</definedName>
    <definedName name="リスト_定員区分_知的障害児通園施設" localSheetId="24">#REF!</definedName>
    <definedName name="リスト_定員区分_知的障害児通園施設">#REF!</definedName>
    <definedName name="リスト_定員区分_難聴幼児通園施設" localSheetId="24">#REF!</definedName>
    <definedName name="リスト_定員区分_難聴幼児通園施設">#REF!</definedName>
    <definedName name="リスト_定員区分_盲児施設_ろうあ児施設" localSheetId="24">#REF!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未就学児等支援区分">[4]様式第１号!$BW$164:$BX$166</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医療型障害児入所施設">'&lt;削除しないでください&gt;選択肢'!$B$32:$K$32</definedName>
    <definedName name="一般相談支援事業">'&lt;削除しないでください&gt;選択肢'!$B$22:$K$22</definedName>
    <definedName name="栄養士配置加算">#REF!</definedName>
    <definedName name="看護時間">#REF!</definedName>
    <definedName name="機能訓練">'&lt;削除しないでください&gt;選択肢'!$B$16:$J$16</definedName>
    <definedName name="居宅介護">'&lt;削除しないでください&gt;選択肢'!$B$2:$K$2</definedName>
    <definedName name="居宅介護・重度訪問介護・同行援護・行動援護">'&lt;削除しないでください&gt;選択肢'!$B$2:$J$2</definedName>
    <definedName name="居宅訪問型児童発達支援">'&lt;削除しないでください&gt;選択肢'!$B$30:$K$30</definedName>
    <definedName name="共同生活援助">'&lt;削除しないでください&gt;選択肢'!$B$12:$K$12</definedName>
    <definedName name="共同生活援助・介護サービス包括型">'&lt;削除しないでください&gt;選択肢'!$B$12:$K$12</definedName>
    <definedName name="共同生活援助・外部サービス利用型">'&lt;削除しないでください&gt;選択肢'!$B$13:$K$13</definedName>
    <definedName name="共同生活援助・日中サービス支援型">'&lt;削除しないでください&gt;選択肢'!$B$14:$K$14</definedName>
    <definedName name="研修誓約">#REF!</definedName>
    <definedName name="行動援護">'&lt;削除しないでください&gt;選択肢'!$B$5:$K$5</definedName>
    <definedName name="参考様式" localSheetId="27">#REF!</definedName>
    <definedName name="参考様式">#REF!</definedName>
    <definedName name="事業種類">#REF!</definedName>
    <definedName name="事業種類コード">#REF!</definedName>
    <definedName name="児童発達支援・児童発達支援センターであるもの">'&lt;削除しないでください&gt;選択肢'!$B$28:$L$28</definedName>
    <definedName name="児童発達支援・主として重症心身障害児を対象とする場合">'&lt;削除しないでください&gt;選択肢'!$B$27:$K$27</definedName>
    <definedName name="児童発達支援・放課後等デイサービス">'&lt;削除しないでください&gt;選択肢'!$B$26:$K$26</definedName>
    <definedName name="自立生活援助">'&lt;削除しないでください&gt;選択肢'!$B$24:$K$24</definedName>
    <definedName name="取込変換_医療型障害児入所支援のみ">#REF!</definedName>
    <definedName name="取込変換_開所時間減算区分">[4]様式第１号!$CT$151:$CU$153</definedName>
    <definedName name="取込変換_開所時間減算区分＿付３">[2]様式第１号!$AV$421:$AW$423</definedName>
    <definedName name="取込変換_指導員加配加算の有無">[4]様式第１号!$DA$151:$DB$153</definedName>
    <definedName name="取込変換_施設等の区分" localSheetId="24">#REF!</definedName>
    <definedName name="取込変換_施設等の区分">#REF!</definedName>
    <definedName name="取込変換_施設等の区分_児童デイ" localSheetId="24">#REF!</definedName>
    <definedName name="取込変換_施設等の区分_児童デイ" localSheetId="1">[2]様式第１号!$AV$238:$AW$240</definedName>
    <definedName name="取込変換_施設等の区分_児童デイ">#REF!</definedName>
    <definedName name="取込変換_施設等の区分_障害児施設給付費" localSheetId="24">#REF!</definedName>
    <definedName name="取込変換_施設等の区分_障害児施設給付費">#REF!</definedName>
    <definedName name="取込変換_施設等の区分_付３" localSheetId="1">[2]様式第１号!$AV$353:$AW$358</definedName>
    <definedName name="取込変換_施設等の区分_付３" localSheetId="17">[2]様式第１号!$AV$353:$AW$358</definedName>
    <definedName name="取込変換_施設等の区分_付３">#REF!</definedName>
    <definedName name="取込変換_施設等の区分_付８_１">[2]様式第１号!$BO$351:$BP$354</definedName>
    <definedName name="取込変換_施設等の区分付１">[4]様式第１号!$BK$151:$BL$153</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 localSheetId="24">#REF!</definedName>
    <definedName name="取込変換_処遇改善助成金キャリアパス区分">#REF!</definedName>
    <definedName name="取込変換_障害児施設区分_児童発達支援のみ">[4]様式第１号!$BD$151:$BE$152</definedName>
    <definedName name="取込変換_障害児施設区分_付３" localSheetId="1">[2]様式第１号!$BC$352:$BD$357</definedName>
    <definedName name="取込変換_障害児施設区分_付３" localSheetId="17">[2]様式第１号!$BC$352:$BD$357</definedName>
    <definedName name="取込変換_障害児施設区分_付３">#REF!</definedName>
    <definedName name="取込変換_障害児施設区分_付４">[4]様式第１号!$CF$151:$CG$156</definedName>
    <definedName name="取込変換_障害児施設区分_付８_１">[2]様式第１号!$BU$351:$BV$356</definedName>
    <definedName name="取込変換_障害児入所区分のみ">[4]様式第１号!$BY$151:$BZ$154</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 localSheetId="24">#REF!</definedName>
    <definedName name="取込変換_定員区分">#REF!</definedName>
    <definedName name="取込変換_定員区分_肢体不自由児施設_通所通園" localSheetId="24">#REF!</definedName>
    <definedName name="取込変換_定員区分_肢体不自由児施設_通所通園">#REF!</definedName>
    <definedName name="取込変換_定員区分_肢体不自由児療護施設" localSheetId="24">#REF!</definedName>
    <definedName name="取込変換_定員区分_肢体不自由児療護施設">#REF!</definedName>
    <definedName name="取込変換_定員区分_児童デイ">[2]様式第１号!$AV$184:$AW$187</definedName>
    <definedName name="取込変換_定員区分_障害児施設" localSheetId="24">#REF!</definedName>
    <definedName name="取込変換_定員区分_障害児施設">#REF!</definedName>
    <definedName name="取込変換_定員区分_対象無し" localSheetId="24">#REF!</definedName>
    <definedName name="取込変換_定員区分_対象無し">#REF!</definedName>
    <definedName name="取込変換_定員区分_第２種自閉症児施設" localSheetId="24">#REF!</definedName>
    <definedName name="取込変換_定員区分_第２種自閉症児施設">#REF!</definedName>
    <definedName name="取込変換_定員区分_知的障害児通園施設" localSheetId="24">#REF!</definedName>
    <definedName name="取込変換_定員区分_知的障害児通園施設">#REF!</definedName>
    <definedName name="取込変換_定員区分_難聴幼児通園施設" localSheetId="24">#REF!</definedName>
    <definedName name="取込変換_定員区分_難聴幼児通園施設">#REF!</definedName>
    <definedName name="取込変換_定員区分_盲児施設_ろうあ児施設" localSheetId="24">#REF!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 localSheetId="24">#REF!</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就労移行支援">'&lt;削除しないでください&gt;選択肢'!$B$19:$K$19</definedName>
    <definedName name="就労継続支援Ａ型">'&lt;削除しないでください&gt;選択肢'!$B$21:$K$21</definedName>
    <definedName name="就労継続支援Ａ型・B型">'&lt;削除しないでください&gt;選択肢'!$B$21:$K$21</definedName>
    <definedName name="就労継続支援Ｂ型">'&lt;削除しないでください&gt;選択肢'!$B$21:$K$21</definedName>
    <definedName name="就労選択支援">'&lt;削除しないでください&gt;選択肢'!$B$18:$K$18</definedName>
    <definedName name="就労定着支援">'&lt;削除しないでください&gt;選択肢'!$B$23:$K$23</definedName>
    <definedName name="重度障害者等包括支援">'&lt;削除しないでください&gt;選択肢'!$B$11:$K$11</definedName>
    <definedName name="重度訪問介護">'&lt;削除しないでください&gt;選択肢'!$B$3:$K$3</definedName>
    <definedName name="出力変換_医療型障害児入所支援のみ">#REF!</definedName>
    <definedName name="出力変換_開所時間減算区分">[4]様式第１号!$CQ$151:$CU$153</definedName>
    <definedName name="出力変換_開所時間減算区分＿付３">[2]様式第１号!$AS$421:$AW$423</definedName>
    <definedName name="出力変換_指導員加配加算の有無">[4]様式第１号!$CX$151:$DB$153</definedName>
    <definedName name="出力変換_施設等の区分" localSheetId="24">#REF!</definedName>
    <definedName name="出力変換_施設等の区分">#REF!</definedName>
    <definedName name="出力変換_施設等の区分_児童デイ" localSheetId="24">#REF!</definedName>
    <definedName name="出力変換_施設等の区分_児童デイ" localSheetId="1">[2]様式第１号!$AS$238:$AW$240</definedName>
    <definedName name="出力変換_施設等の区分_児童デイ">#REF!</definedName>
    <definedName name="出力変換_施設等の区分_障害児施設給付費" localSheetId="24">#REF!</definedName>
    <definedName name="出力変換_施設等の区分_障害児施設給付費">#REF!</definedName>
    <definedName name="出力変換_施設等の区分_付３" localSheetId="1">[2]様式第１号!$AS$353:$AW$358</definedName>
    <definedName name="出力変換_施設等の区分_付３" localSheetId="17">[2]様式第１号!$AS$353:$AW$358</definedName>
    <definedName name="出力変換_施設等の区分_付３">#REF!</definedName>
    <definedName name="出力変換_施設等の区分_付８_１">[2]様式第１号!$BL$351:$BP$354</definedName>
    <definedName name="出力変換_施設等の区分付１">[4]様式第１号!$BH$151:$BL$153</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 localSheetId="24">#REF!</definedName>
    <definedName name="出力変換_処遇改善助成金キャリアパス区分">#REF!</definedName>
    <definedName name="出力変換_障害児施設区分_児童発達支援のみ">[4]様式第１号!$BA$151:$BE$152</definedName>
    <definedName name="出力変換_障害児施設区分_付３" localSheetId="1">[2]様式第１号!$AZ$352:$BD$357</definedName>
    <definedName name="出力変換_障害児施設区分_付３" localSheetId="17">[2]様式第１号!$AZ$352:$BD$357</definedName>
    <definedName name="出力変換_障害児施設区分_付３">#REF!</definedName>
    <definedName name="出力変換_障害児施設区分_付４">[4]様式第１号!$CC$151:$CG$156</definedName>
    <definedName name="出力変換_障害児施設区分_付８_１">[2]様式第１号!$BR$351:$BV$356</definedName>
    <definedName name="出力変換_障害児入所区分のみ">[4]様式第１号!$BV$151:$BZ$154</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 localSheetId="24">#REF!</definedName>
    <definedName name="出力変換_定員区分">#REF!</definedName>
    <definedName name="出力変換_定員区分_肢体不自由児施設_通所通園" localSheetId="24">#REF!</definedName>
    <definedName name="出力変換_定員区分_肢体不自由児施設_通所通園">#REF!</definedName>
    <definedName name="出力変換_定員区分_肢体不自由児療護施設" localSheetId="24">#REF!</definedName>
    <definedName name="出力変換_定員区分_肢体不自由児療護施設">#REF!</definedName>
    <definedName name="出力変換_定員区分_児童デイ">[2]様式第１号!$AS$184:$AW$187</definedName>
    <definedName name="出力変換_定員区分_障害児施設" localSheetId="24">#REF!</definedName>
    <definedName name="出力変換_定員区分_障害児施設">#REF!</definedName>
    <definedName name="出力変換_定員区分_対象無し" localSheetId="24">#REF!</definedName>
    <definedName name="出力変換_定員区分_対象無し">#REF!</definedName>
    <definedName name="出力変換_定員区分_第２種自閉症児施設" localSheetId="24">#REF!</definedName>
    <definedName name="出力変換_定員区分_第２種自閉症児施設">#REF!</definedName>
    <definedName name="出力変換_定員区分_知的障害児通園施設" localSheetId="24">#REF!</definedName>
    <definedName name="出力変換_定員区分_知的障害児通園施設">#REF!</definedName>
    <definedName name="出力変換_定員区分_難聴幼児通園施設" localSheetId="24">#REF!</definedName>
    <definedName name="出力変換_定員区分_難聴幼児通園施設">#REF!</definedName>
    <definedName name="出力変換_定員区分_盲児施設_ろうあ児施設" localSheetId="24">#REF!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 localSheetId="24">#REF!</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障害者支援施設">'&lt;削除しないでください&gt;選択肢'!$B$15:$L$15</definedName>
    <definedName name="食事">#REF!</definedName>
    <definedName name="生活介護">'&lt;削除しないでください&gt;選択肢'!$B$7:$K$7</definedName>
    <definedName name="生活訓練">'&lt;削除しないでください&gt;選択肢'!$B$17:$K$17</definedName>
    <definedName name="体制等状況一覧">#REF!</definedName>
    <definedName name="短期入所・空床利用型">'&lt;削除しないでください&gt;選択肢'!$B$9:$K$9</definedName>
    <definedName name="短期入所・単独型">'&lt;削除しないでください&gt;選択肢'!$B$10:$K$10</definedName>
    <definedName name="短期入所・併設型">'&lt;削除しないでください&gt;選択肢'!$B$8:$K$8</definedName>
    <definedName name="町っ油">#REF!</definedName>
    <definedName name="同行援護" localSheetId="29">'&lt;削除しないでください&gt;選択肢'!$B$4:$K$4</definedName>
    <definedName name="同行援護" localSheetId="27">#REF!</definedName>
    <definedName name="同行援護">#REF!</definedName>
    <definedName name="特定相談支援・障害児相談支援">'&lt;削除しないでください&gt;選択肢'!$B$25:$K$25</definedName>
    <definedName name="認定指定就労移行支援">'&lt;削除しないでください&gt;選択肢'!$B$20:$K$20</definedName>
    <definedName name="付表7_CH_グループ1_1">"Group Box 1288"</definedName>
    <definedName name="福祉型障害児入所施設">'&lt;削除しないでください&gt;選択肢'!$B$31:$K$31</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保育所等訪問支援">'&lt;削除しないでください&gt;選択肢'!$B$29:$K$29</definedName>
    <definedName name="夜間支援">#REF!</definedName>
    <definedName name="様式名等">#REF!</definedName>
    <definedName name="利用日数記入例">#REF!</definedName>
    <definedName name="療養介護">'&lt;削除しないでください&gt;選択肢'!$B$6:$K$6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45" i="53" l="1"/>
  <c r="AM47" i="53" s="1"/>
  <c r="AG45" i="53"/>
  <c r="AJ47" i="53" s="1"/>
  <c r="AA45" i="53"/>
  <c r="AD48" i="53" s="1"/>
  <c r="U45" i="53"/>
  <c r="X48" i="53" s="1"/>
  <c r="O45" i="53"/>
  <c r="R48" i="53" s="1"/>
  <c r="I45" i="53"/>
  <c r="L48" i="53" s="1"/>
  <c r="E45" i="53"/>
  <c r="F47" i="53" s="1"/>
  <c r="C45" i="53"/>
  <c r="D47" i="53" s="1"/>
  <c r="T38" i="53"/>
  <c r="C42" i="53" s="1"/>
  <c r="AJ31" i="53"/>
  <c r="AI31" i="53"/>
  <c r="AH31" i="53"/>
  <c r="AG31" i="53"/>
  <c r="AF31" i="53"/>
  <c r="AE31" i="53"/>
  <c r="AD31" i="53"/>
  <c r="AC31" i="53"/>
  <c r="AB31" i="53"/>
  <c r="AA31" i="53"/>
  <c r="Z31" i="53"/>
  <c r="Y31" i="53"/>
  <c r="X31" i="53"/>
  <c r="W31" i="53"/>
  <c r="V31" i="53"/>
  <c r="U31" i="53"/>
  <c r="T31" i="53"/>
  <c r="S31" i="53"/>
  <c r="R31" i="53"/>
  <c r="Q31" i="53"/>
  <c r="P31" i="53"/>
  <c r="O31" i="53"/>
  <c r="N31" i="53"/>
  <c r="M31" i="53"/>
  <c r="L31" i="53"/>
  <c r="K31" i="53"/>
  <c r="J31" i="53"/>
  <c r="I31" i="53"/>
  <c r="H31" i="53"/>
  <c r="G31" i="53"/>
  <c r="F31" i="53"/>
  <c r="AK30" i="53"/>
  <c r="AK29" i="53"/>
  <c r="AL29" i="53" s="1"/>
  <c r="AK28" i="53"/>
  <c r="AL28" i="53" s="1"/>
  <c r="AK27" i="53"/>
  <c r="AL27" i="53" s="1"/>
  <c r="AK26" i="53"/>
  <c r="AL26" i="53" s="1"/>
  <c r="AL25" i="53"/>
  <c r="AK25" i="53"/>
  <c r="AK24" i="53"/>
  <c r="AK23" i="53"/>
  <c r="AL23" i="53" s="1"/>
  <c r="AK22" i="53"/>
  <c r="AL22" i="53" s="1"/>
  <c r="AK21" i="53"/>
  <c r="AL21" i="53" s="1"/>
  <c r="AK20" i="53"/>
  <c r="AL20" i="53" s="1"/>
  <c r="AL19" i="53"/>
  <c r="AK19" i="53"/>
  <c r="AK18" i="53"/>
  <c r="AK17" i="53"/>
  <c r="AL17" i="53" s="1"/>
  <c r="AK16" i="53"/>
  <c r="AL16" i="53" s="1"/>
  <c r="AK15" i="53"/>
  <c r="AL15" i="53" s="1"/>
  <c r="AK14" i="53"/>
  <c r="AL14" i="53" s="1"/>
  <c r="AL13" i="53"/>
  <c r="AK13" i="53"/>
  <c r="AK12" i="53"/>
  <c r="AK11" i="53"/>
  <c r="AL11" i="53" s="1"/>
  <c r="AG10" i="53"/>
  <c r="AF10" i="53"/>
  <c r="AE10" i="53"/>
  <c r="AD10" i="53"/>
  <c r="AC10" i="53"/>
  <c r="AB10" i="53"/>
  <c r="AA10" i="53"/>
  <c r="Z10" i="53"/>
  <c r="Y10" i="53"/>
  <c r="X10" i="53"/>
  <c r="W10" i="53"/>
  <c r="V10" i="53"/>
  <c r="U10" i="53"/>
  <c r="T10" i="53"/>
  <c r="S10" i="53"/>
  <c r="R10" i="53"/>
  <c r="Q10" i="53"/>
  <c r="P10" i="53"/>
  <c r="O10" i="53"/>
  <c r="N10" i="53"/>
  <c r="M10" i="53"/>
  <c r="L10" i="53"/>
  <c r="K10" i="53"/>
  <c r="J10" i="53"/>
  <c r="I10" i="53"/>
  <c r="H10" i="53"/>
  <c r="G10" i="53"/>
  <c r="F10" i="53"/>
  <c r="AJ10" i="53" s="1"/>
  <c r="AG9" i="53"/>
  <c r="AF9" i="53"/>
  <c r="AE9" i="53"/>
  <c r="AD9" i="53"/>
  <c r="AC9" i="53"/>
  <c r="AB9" i="53"/>
  <c r="AA9" i="53"/>
  <c r="Z9" i="53"/>
  <c r="Y9" i="53"/>
  <c r="X9" i="53"/>
  <c r="W9" i="53"/>
  <c r="V9" i="53"/>
  <c r="U9" i="53"/>
  <c r="T9" i="53"/>
  <c r="S9" i="53"/>
  <c r="R9" i="53"/>
  <c r="Q9" i="53"/>
  <c r="P9" i="53"/>
  <c r="O9" i="53"/>
  <c r="N9" i="53"/>
  <c r="M9" i="53"/>
  <c r="L9" i="53"/>
  <c r="K9" i="53"/>
  <c r="J9" i="53"/>
  <c r="I9" i="53"/>
  <c r="H9" i="53"/>
  <c r="G9" i="53"/>
  <c r="F9" i="53"/>
  <c r="AH9" i="53" s="1"/>
  <c r="E56" i="52"/>
  <c r="F54" i="52"/>
  <c r="E54" i="52"/>
  <c r="F53" i="52"/>
  <c r="E53" i="52"/>
  <c r="E51" i="52"/>
  <c r="E55" i="52" s="1"/>
  <c r="C51" i="52"/>
  <c r="D53" i="52" s="1"/>
  <c r="AG48" i="52"/>
  <c r="R48" i="52"/>
  <c r="AL45" i="52"/>
  <c r="AM48" i="52" s="1"/>
  <c r="AG45" i="52"/>
  <c r="AJ47" i="52" s="1"/>
  <c r="AA45" i="52"/>
  <c r="AA49" i="52" s="1"/>
  <c r="U45" i="52"/>
  <c r="U49" i="52" s="1"/>
  <c r="O45" i="52"/>
  <c r="R47" i="52" s="1"/>
  <c r="I45" i="52"/>
  <c r="L48" i="52" s="1"/>
  <c r="E45" i="52"/>
  <c r="F48" i="52" s="1"/>
  <c r="C45" i="52"/>
  <c r="D48" i="52" s="1"/>
  <c r="E42" i="52"/>
  <c r="C42" i="52"/>
  <c r="AJ31" i="52"/>
  <c r="AI31" i="52"/>
  <c r="AH31" i="52"/>
  <c r="AG31" i="52"/>
  <c r="AF31" i="52"/>
  <c r="AE31" i="52"/>
  <c r="AD31" i="52"/>
  <c r="AC31" i="52"/>
  <c r="AB31" i="52"/>
  <c r="AA31" i="52"/>
  <c r="Z31" i="52"/>
  <c r="Y31" i="52"/>
  <c r="X31" i="52"/>
  <c r="W31" i="52"/>
  <c r="V31" i="52"/>
  <c r="U31" i="52"/>
  <c r="T31" i="52"/>
  <c r="S31" i="52"/>
  <c r="R31" i="52"/>
  <c r="Q31" i="52"/>
  <c r="P31" i="52"/>
  <c r="O31" i="52"/>
  <c r="N31" i="52"/>
  <c r="M31" i="52"/>
  <c r="L31" i="52"/>
  <c r="K31" i="52"/>
  <c r="J31" i="52"/>
  <c r="I31" i="52"/>
  <c r="H31" i="52"/>
  <c r="G31" i="52"/>
  <c r="F31" i="52"/>
  <c r="AK30" i="52"/>
  <c r="AL30" i="52" s="1"/>
  <c r="AK29" i="52"/>
  <c r="AL29" i="52" s="1"/>
  <c r="AL28" i="52"/>
  <c r="AK28" i="52"/>
  <c r="AK27" i="52"/>
  <c r="AL27" i="52" s="1"/>
  <c r="AL26" i="52"/>
  <c r="AK26" i="52"/>
  <c r="AK25" i="52"/>
  <c r="AL25" i="52" s="1"/>
  <c r="AK24" i="52"/>
  <c r="AL24" i="52" s="1"/>
  <c r="AK23" i="52"/>
  <c r="AL23" i="52" s="1"/>
  <c r="AL22" i="52"/>
  <c r="AK22" i="52"/>
  <c r="AK21" i="52"/>
  <c r="AL21" i="52" s="1"/>
  <c r="AL20" i="52"/>
  <c r="AK20" i="52"/>
  <c r="AK19" i="52"/>
  <c r="AL19" i="52" s="1"/>
  <c r="AK18" i="52"/>
  <c r="AL18" i="52" s="1"/>
  <c r="AK17" i="52"/>
  <c r="AL17" i="52" s="1"/>
  <c r="AL16" i="52"/>
  <c r="AK16" i="52"/>
  <c r="AK15" i="52"/>
  <c r="AL15" i="52" s="1"/>
  <c r="AL14" i="52"/>
  <c r="AK14" i="52"/>
  <c r="AK13" i="52"/>
  <c r="AL13" i="52" s="1"/>
  <c r="AK12" i="52"/>
  <c r="AL12" i="52" s="1"/>
  <c r="AK11" i="52"/>
  <c r="AL11" i="52" s="1"/>
  <c r="AJ10" i="52"/>
  <c r="AG10" i="52"/>
  <c r="AF10" i="52"/>
  <c r="AE10" i="52"/>
  <c r="AD10" i="52"/>
  <c r="AC10" i="52"/>
  <c r="AB10" i="52"/>
  <c r="AA10" i="52"/>
  <c r="Z10" i="52"/>
  <c r="Y10" i="52"/>
  <c r="X10" i="52"/>
  <c r="W10" i="52"/>
  <c r="V10" i="52"/>
  <c r="U10" i="52"/>
  <c r="T10" i="52"/>
  <c r="S10" i="52"/>
  <c r="R10" i="52"/>
  <c r="Q10" i="52"/>
  <c r="P10" i="52"/>
  <c r="O10" i="52"/>
  <c r="N10" i="52"/>
  <c r="M10" i="52"/>
  <c r="L10" i="52"/>
  <c r="K10" i="52"/>
  <c r="J10" i="52"/>
  <c r="I10" i="52"/>
  <c r="H10" i="52"/>
  <c r="G10" i="52"/>
  <c r="F10" i="52"/>
  <c r="AI10" i="52" s="1"/>
  <c r="AJ9" i="52"/>
  <c r="AI9" i="52"/>
  <c r="AH9" i="52"/>
  <c r="AG9" i="52"/>
  <c r="AF9" i="52"/>
  <c r="AE9" i="52"/>
  <c r="AD9" i="52"/>
  <c r="AC9" i="52"/>
  <c r="AB9" i="52"/>
  <c r="AA9" i="52"/>
  <c r="Z9" i="52"/>
  <c r="Y9" i="52"/>
  <c r="X9" i="52"/>
  <c r="W9" i="52"/>
  <c r="V9" i="52"/>
  <c r="U9" i="52"/>
  <c r="T9" i="52"/>
  <c r="S9" i="52"/>
  <c r="R9" i="52"/>
  <c r="Q9" i="52"/>
  <c r="P9" i="52"/>
  <c r="O9" i="52"/>
  <c r="N9" i="52"/>
  <c r="M9" i="52"/>
  <c r="L9" i="52"/>
  <c r="K9" i="52"/>
  <c r="J9" i="52"/>
  <c r="I9" i="52"/>
  <c r="H9" i="52"/>
  <c r="G9" i="52"/>
  <c r="F9" i="52"/>
  <c r="O41" i="51"/>
  <c r="AL37" i="51"/>
  <c r="AM39" i="51" s="1"/>
  <c r="AG37" i="51"/>
  <c r="AG39" i="51" s="1"/>
  <c r="AA37" i="51"/>
  <c r="AD39" i="51" s="1"/>
  <c r="U37" i="51"/>
  <c r="U40" i="51" s="1"/>
  <c r="O37" i="51"/>
  <c r="R40" i="51" s="1"/>
  <c r="I37" i="51"/>
  <c r="L40" i="51" s="1"/>
  <c r="E37" i="51"/>
  <c r="E41" i="51" s="1"/>
  <c r="C37" i="51"/>
  <c r="C39" i="51" s="1"/>
  <c r="AJ31" i="51"/>
  <c r="AI31" i="51"/>
  <c r="AH31" i="51"/>
  <c r="AG31" i="51"/>
  <c r="AF31" i="51"/>
  <c r="AE31" i="51"/>
  <c r="AD31" i="51"/>
  <c r="AC31" i="51"/>
  <c r="AB31" i="51"/>
  <c r="AA31" i="51"/>
  <c r="Z31" i="51"/>
  <c r="Y31" i="51"/>
  <c r="X31" i="51"/>
  <c r="W31" i="51"/>
  <c r="V31" i="51"/>
  <c r="U31" i="51"/>
  <c r="T31" i="51"/>
  <c r="S31" i="51"/>
  <c r="R31" i="51"/>
  <c r="Q31" i="51"/>
  <c r="P31" i="51"/>
  <c r="O31" i="51"/>
  <c r="N31" i="51"/>
  <c r="M31" i="51"/>
  <c r="L31" i="51"/>
  <c r="K31" i="51"/>
  <c r="J31" i="51"/>
  <c r="I31" i="51"/>
  <c r="H31" i="51"/>
  <c r="G31" i="51"/>
  <c r="F31" i="51"/>
  <c r="AK30" i="51"/>
  <c r="AL30" i="51" s="1"/>
  <c r="AK29" i="51"/>
  <c r="AK28" i="51"/>
  <c r="AK27" i="51"/>
  <c r="AK26" i="51"/>
  <c r="AK25" i="51"/>
  <c r="AK24" i="51"/>
  <c r="AK23" i="51"/>
  <c r="AK22" i="51"/>
  <c r="AL22" i="51" s="1"/>
  <c r="AK21" i="51"/>
  <c r="AL21" i="51" s="1"/>
  <c r="AK20" i="51"/>
  <c r="AL20" i="51" s="1"/>
  <c r="AK19" i="51"/>
  <c r="AK18" i="51"/>
  <c r="AK17" i="51"/>
  <c r="AK16" i="51"/>
  <c r="AL16" i="51" s="1"/>
  <c r="AK15" i="51"/>
  <c r="AK14" i="51"/>
  <c r="AK13" i="51"/>
  <c r="AK12" i="51"/>
  <c r="AK11" i="51"/>
  <c r="AJ10" i="51"/>
  <c r="AI10" i="51"/>
  <c r="AG10" i="51"/>
  <c r="AF10" i="51"/>
  <c r="AE10" i="51"/>
  <c r="AD10" i="51"/>
  <c r="AC10" i="51"/>
  <c r="AB10" i="51"/>
  <c r="AA10" i="51"/>
  <c r="Z10" i="51"/>
  <c r="Y10" i="51"/>
  <c r="X10" i="51"/>
  <c r="W10" i="51"/>
  <c r="V10" i="51"/>
  <c r="U10" i="51"/>
  <c r="T10" i="51"/>
  <c r="S10" i="51"/>
  <c r="R10" i="51"/>
  <c r="Q10" i="51"/>
  <c r="P10" i="51"/>
  <c r="O10" i="51"/>
  <c r="N10" i="51"/>
  <c r="M10" i="51"/>
  <c r="L10" i="51"/>
  <c r="K10" i="51"/>
  <c r="J10" i="51"/>
  <c r="I10" i="51"/>
  <c r="H10" i="51"/>
  <c r="G10" i="51"/>
  <c r="F10" i="51"/>
  <c r="AH10" i="51" s="1"/>
  <c r="AG9" i="51"/>
  <c r="AF9" i="51"/>
  <c r="AE9" i="51"/>
  <c r="AD9" i="51"/>
  <c r="AC9" i="51"/>
  <c r="AB9" i="51"/>
  <c r="AA9" i="51"/>
  <c r="Z9" i="51"/>
  <c r="Y9" i="51"/>
  <c r="X9" i="51"/>
  <c r="W9" i="51"/>
  <c r="V9" i="51"/>
  <c r="U9" i="51"/>
  <c r="T9" i="51"/>
  <c r="S9" i="51"/>
  <c r="R9" i="51"/>
  <c r="Q9" i="51"/>
  <c r="P9" i="51"/>
  <c r="O9" i="51"/>
  <c r="N9" i="51"/>
  <c r="M9" i="51"/>
  <c r="L9" i="51"/>
  <c r="K9" i="51"/>
  <c r="J9" i="51"/>
  <c r="I9" i="51"/>
  <c r="H9" i="51"/>
  <c r="G9" i="51"/>
  <c r="F9" i="51"/>
  <c r="AH9" i="51" s="1"/>
  <c r="U41" i="50"/>
  <c r="AL37" i="50"/>
  <c r="AM39" i="50" s="1"/>
  <c r="AG37" i="50"/>
  <c r="AJ39" i="50" s="1"/>
  <c r="AA37" i="50"/>
  <c r="AD40" i="50" s="1"/>
  <c r="U37" i="50"/>
  <c r="U39" i="50" s="1"/>
  <c r="O37" i="50"/>
  <c r="R39" i="50" s="1"/>
  <c r="I37" i="50"/>
  <c r="L40" i="50" s="1"/>
  <c r="E37" i="50"/>
  <c r="E41" i="50" s="1"/>
  <c r="C37" i="50"/>
  <c r="D40" i="50" s="1"/>
  <c r="AJ31" i="50"/>
  <c r="AI31" i="50"/>
  <c r="AH31" i="50"/>
  <c r="AG31" i="50"/>
  <c r="AF31" i="50"/>
  <c r="AE31" i="50"/>
  <c r="AD31" i="50"/>
  <c r="AC31" i="50"/>
  <c r="AB31" i="50"/>
  <c r="AA31" i="50"/>
  <c r="Z31" i="50"/>
  <c r="Y31" i="50"/>
  <c r="X31" i="50"/>
  <c r="W31" i="50"/>
  <c r="V31" i="50"/>
  <c r="U31" i="50"/>
  <c r="T31" i="50"/>
  <c r="S31" i="50"/>
  <c r="R31" i="50"/>
  <c r="Q31" i="50"/>
  <c r="P31" i="50"/>
  <c r="O31" i="50"/>
  <c r="N31" i="50"/>
  <c r="M31" i="50"/>
  <c r="L31" i="50"/>
  <c r="K31" i="50"/>
  <c r="J31" i="50"/>
  <c r="I31" i="50"/>
  <c r="H31" i="50"/>
  <c r="G31" i="50"/>
  <c r="F31" i="50"/>
  <c r="AK30" i="50"/>
  <c r="AL30" i="50" s="1"/>
  <c r="AL29" i="50"/>
  <c r="AK29" i="50"/>
  <c r="AK28" i="50"/>
  <c r="AL28" i="50" s="1"/>
  <c r="AK27" i="50"/>
  <c r="AL27" i="50" s="1"/>
  <c r="AK26" i="50"/>
  <c r="AL26" i="50" s="1"/>
  <c r="AL25" i="50"/>
  <c r="AK25" i="50"/>
  <c r="AK24" i="50"/>
  <c r="AL24" i="50" s="1"/>
  <c r="AL23" i="50"/>
  <c r="AK23" i="50"/>
  <c r="AK22" i="50"/>
  <c r="AL22" i="50" s="1"/>
  <c r="AK21" i="50"/>
  <c r="AL21" i="50" s="1"/>
  <c r="AK20" i="50"/>
  <c r="AL20" i="50" s="1"/>
  <c r="AL19" i="50"/>
  <c r="AK19" i="50"/>
  <c r="AK18" i="50"/>
  <c r="AL18" i="50" s="1"/>
  <c r="AL17" i="50"/>
  <c r="AK17" i="50"/>
  <c r="AK16" i="50"/>
  <c r="AL16" i="50" s="1"/>
  <c r="AK15" i="50"/>
  <c r="AL15" i="50" s="1"/>
  <c r="AK14" i="50"/>
  <c r="AL14" i="50" s="1"/>
  <c r="AL13" i="50"/>
  <c r="AK13" i="50"/>
  <c r="AK12" i="50"/>
  <c r="AL12" i="50" s="1"/>
  <c r="AL11" i="50"/>
  <c r="AK11" i="50"/>
  <c r="AG10" i="50"/>
  <c r="AF10" i="50"/>
  <c r="AE10" i="50"/>
  <c r="AD10" i="50"/>
  <c r="AC10" i="50"/>
  <c r="AB10" i="50"/>
  <c r="AA10" i="50"/>
  <c r="Z10" i="50"/>
  <c r="Y10" i="50"/>
  <c r="X10" i="50"/>
  <c r="W10" i="50"/>
  <c r="V10" i="50"/>
  <c r="U10" i="50"/>
  <c r="T10" i="50"/>
  <c r="S10" i="50"/>
  <c r="R10" i="50"/>
  <c r="Q10" i="50"/>
  <c r="P10" i="50"/>
  <c r="O10" i="50"/>
  <c r="N10" i="50"/>
  <c r="M10" i="50"/>
  <c r="L10" i="50"/>
  <c r="K10" i="50"/>
  <c r="J10" i="50"/>
  <c r="I10" i="50"/>
  <c r="H10" i="50"/>
  <c r="G10" i="50"/>
  <c r="F10" i="50"/>
  <c r="AH9" i="50"/>
  <c r="AG9" i="50"/>
  <c r="AF9" i="50"/>
  <c r="AE9" i="50"/>
  <c r="AD9" i="50"/>
  <c r="AC9" i="50"/>
  <c r="AB9" i="50"/>
  <c r="AA9" i="50"/>
  <c r="Z9" i="50"/>
  <c r="Y9" i="50"/>
  <c r="X9" i="50"/>
  <c r="W9" i="50"/>
  <c r="V9" i="50"/>
  <c r="U9" i="50"/>
  <c r="T9" i="50"/>
  <c r="S9" i="50"/>
  <c r="R9" i="50"/>
  <c r="Q9" i="50"/>
  <c r="P9" i="50"/>
  <c r="O9" i="50"/>
  <c r="N9" i="50"/>
  <c r="M9" i="50"/>
  <c r="L9" i="50"/>
  <c r="K9" i="50"/>
  <c r="J9" i="50"/>
  <c r="I9" i="50"/>
  <c r="H9" i="50"/>
  <c r="G9" i="50"/>
  <c r="F9" i="50"/>
  <c r="AJ9" i="50" s="1"/>
  <c r="E49" i="49"/>
  <c r="E44" i="49"/>
  <c r="C44" i="49"/>
  <c r="AL38" i="49"/>
  <c r="AG38" i="49"/>
  <c r="AA38" i="49"/>
  <c r="U38" i="49"/>
  <c r="O38" i="49"/>
  <c r="I38" i="49"/>
  <c r="E38" i="49"/>
  <c r="C38" i="49"/>
  <c r="AO13" i="49" s="1"/>
  <c r="AJ32" i="49"/>
  <c r="AI32" i="49"/>
  <c r="AH32" i="49"/>
  <c r="AG32" i="49"/>
  <c r="AF32" i="49"/>
  <c r="AE32" i="49"/>
  <c r="AD32" i="49"/>
  <c r="AC32" i="49"/>
  <c r="AB32" i="49"/>
  <c r="AA32" i="49"/>
  <c r="Z32" i="49"/>
  <c r="Y32" i="49"/>
  <c r="X32" i="49"/>
  <c r="W32" i="49"/>
  <c r="V32" i="49"/>
  <c r="U32" i="49"/>
  <c r="T32" i="49"/>
  <c r="S32" i="49"/>
  <c r="R32" i="49"/>
  <c r="Q32" i="49"/>
  <c r="P32" i="49"/>
  <c r="O32" i="49"/>
  <c r="N32" i="49"/>
  <c r="M32" i="49"/>
  <c r="L32" i="49"/>
  <c r="K32" i="49"/>
  <c r="J32" i="49"/>
  <c r="I32" i="49"/>
  <c r="H32" i="49"/>
  <c r="G32" i="49"/>
  <c r="F32" i="49"/>
  <c r="AO31" i="49"/>
  <c r="AK31" i="49"/>
  <c r="AL31" i="49" s="1"/>
  <c r="AO30" i="49"/>
  <c r="AK30" i="49"/>
  <c r="AL30" i="49" s="1"/>
  <c r="AO29" i="49"/>
  <c r="AK29" i="49"/>
  <c r="AL29" i="49" s="1"/>
  <c r="AO28" i="49"/>
  <c r="AL28" i="49"/>
  <c r="AK28" i="49"/>
  <c r="AO27" i="49"/>
  <c r="AK27" i="49"/>
  <c r="AO26" i="49"/>
  <c r="AK26" i="49"/>
  <c r="AL26" i="49" s="1"/>
  <c r="AO25" i="49"/>
  <c r="AK25" i="49"/>
  <c r="AL25" i="49" s="1"/>
  <c r="AO24" i="49"/>
  <c r="AL24" i="49"/>
  <c r="AK24" i="49"/>
  <c r="AO23" i="49"/>
  <c r="AK23" i="49"/>
  <c r="AO22" i="49"/>
  <c r="AK22" i="49"/>
  <c r="AL22" i="49" s="1"/>
  <c r="AO21" i="49"/>
  <c r="AK21" i="49"/>
  <c r="AL21" i="49" s="1"/>
  <c r="AO20" i="49"/>
  <c r="AL20" i="49"/>
  <c r="AK20" i="49"/>
  <c r="AO19" i="49"/>
  <c r="AK19" i="49"/>
  <c r="AO18" i="49"/>
  <c r="AK18" i="49"/>
  <c r="AL18" i="49" s="1"/>
  <c r="AO17" i="49"/>
  <c r="AK17" i="49"/>
  <c r="AL17" i="49" s="1"/>
  <c r="AL16" i="49"/>
  <c r="AK16" i="49"/>
  <c r="AK15" i="49"/>
  <c r="AK14" i="49"/>
  <c r="AL14" i="49" s="1"/>
  <c r="AK13" i="49"/>
  <c r="AL13" i="49" s="1"/>
  <c r="AK12" i="49"/>
  <c r="AL12" i="49" s="1"/>
  <c r="AG11" i="49"/>
  <c r="AF11" i="49"/>
  <c r="AE11" i="49"/>
  <c r="AD11" i="49"/>
  <c r="AC11" i="49"/>
  <c r="AB11" i="49"/>
  <c r="AA11" i="49"/>
  <c r="Z11" i="49"/>
  <c r="Y11" i="49"/>
  <c r="X11" i="49"/>
  <c r="W11" i="49"/>
  <c r="V11" i="49"/>
  <c r="U11" i="49"/>
  <c r="T11" i="49"/>
  <c r="S11" i="49"/>
  <c r="R11" i="49"/>
  <c r="Q11" i="49"/>
  <c r="P11" i="49"/>
  <c r="O11" i="49"/>
  <c r="N11" i="49"/>
  <c r="M11" i="49"/>
  <c r="L11" i="49"/>
  <c r="K11" i="49"/>
  <c r="J11" i="49"/>
  <c r="I11" i="49"/>
  <c r="H11" i="49"/>
  <c r="G11" i="49"/>
  <c r="F11" i="49"/>
  <c r="AJ10" i="49"/>
  <c r="AI10" i="49"/>
  <c r="AH10" i="49"/>
  <c r="AG10" i="49"/>
  <c r="AF10" i="49"/>
  <c r="AE10" i="49"/>
  <c r="AD10" i="49"/>
  <c r="AC10" i="49"/>
  <c r="AB10" i="49"/>
  <c r="AA10" i="49"/>
  <c r="Z10" i="49"/>
  <c r="Y10" i="49"/>
  <c r="X10" i="49"/>
  <c r="W10" i="49"/>
  <c r="V10" i="49"/>
  <c r="U10" i="49"/>
  <c r="T10" i="49"/>
  <c r="S10" i="49"/>
  <c r="R10" i="49"/>
  <c r="Q10" i="49"/>
  <c r="P10" i="49"/>
  <c r="O10" i="49"/>
  <c r="N10" i="49"/>
  <c r="M10" i="49"/>
  <c r="L10" i="49"/>
  <c r="K10" i="49"/>
  <c r="J10" i="49"/>
  <c r="I10" i="49"/>
  <c r="H10" i="49"/>
  <c r="G10" i="49"/>
  <c r="F10" i="49"/>
  <c r="AL27" i="49" s="1"/>
  <c r="AL37" i="48"/>
  <c r="AG37" i="48"/>
  <c r="AA37" i="48"/>
  <c r="U37" i="48"/>
  <c r="O37" i="48"/>
  <c r="I37" i="48"/>
  <c r="E37" i="48"/>
  <c r="C37" i="48"/>
  <c r="AJ32" i="48"/>
  <c r="AI32" i="48"/>
  <c r="AH32" i="48"/>
  <c r="AG32" i="48"/>
  <c r="AF32" i="48"/>
  <c r="AE32" i="48"/>
  <c r="AD32" i="48"/>
  <c r="AC32" i="48"/>
  <c r="AB32" i="48"/>
  <c r="AA32" i="48"/>
  <c r="Z32" i="48"/>
  <c r="Y32" i="48"/>
  <c r="X32" i="48"/>
  <c r="W32" i="48"/>
  <c r="V32" i="48"/>
  <c r="U32" i="48"/>
  <c r="T32" i="48"/>
  <c r="S32" i="48"/>
  <c r="R32" i="48"/>
  <c r="Q32" i="48"/>
  <c r="P32" i="48"/>
  <c r="O32" i="48"/>
  <c r="N32" i="48"/>
  <c r="M32" i="48"/>
  <c r="L32" i="48"/>
  <c r="K32" i="48"/>
  <c r="J32" i="48"/>
  <c r="I32" i="48"/>
  <c r="H32" i="48"/>
  <c r="G32" i="48"/>
  <c r="F32" i="48"/>
  <c r="AO31" i="48"/>
  <c r="AK31" i="48"/>
  <c r="AL31" i="48" s="1"/>
  <c r="AO30" i="48"/>
  <c r="AK30" i="48"/>
  <c r="AL30" i="48" s="1"/>
  <c r="AO29" i="48"/>
  <c r="AL29" i="48"/>
  <c r="AK29" i="48"/>
  <c r="AO28" i="48"/>
  <c r="AK28" i="48"/>
  <c r="AL28" i="48" s="1"/>
  <c r="AO27" i="48"/>
  <c r="AK27" i="48"/>
  <c r="AL27" i="48" s="1"/>
  <c r="AO26" i="48"/>
  <c r="AK26" i="48"/>
  <c r="AL26" i="48" s="1"/>
  <c r="AO25" i="48"/>
  <c r="AL25" i="48"/>
  <c r="AK25" i="48"/>
  <c r="AO24" i="48"/>
  <c r="AK24" i="48"/>
  <c r="AL24" i="48" s="1"/>
  <c r="AO23" i="48"/>
  <c r="AK23" i="48"/>
  <c r="AL23" i="48" s="1"/>
  <c r="AO22" i="48"/>
  <c r="AK22" i="48"/>
  <c r="AL22" i="48" s="1"/>
  <c r="AO21" i="48"/>
  <c r="AL21" i="48"/>
  <c r="AK21" i="48"/>
  <c r="AO20" i="48"/>
  <c r="AK20" i="48"/>
  <c r="AL20" i="48" s="1"/>
  <c r="AO19" i="48"/>
  <c r="AK19" i="48"/>
  <c r="AL19" i="48" s="1"/>
  <c r="AO18" i="48"/>
  <c r="AK18" i="48"/>
  <c r="AL18" i="48" s="1"/>
  <c r="AO17" i="48"/>
  <c r="AL17" i="48"/>
  <c r="AK17" i="48"/>
  <c r="AK16" i="48"/>
  <c r="AL16" i="48" s="1"/>
  <c r="AK15" i="48"/>
  <c r="AL15" i="48" s="1"/>
  <c r="AK14" i="48"/>
  <c r="AL14" i="48" s="1"/>
  <c r="AK13" i="48"/>
  <c r="AL13" i="48" s="1"/>
  <c r="AO12" i="48"/>
  <c r="AK12" i="48"/>
  <c r="AL12" i="48" s="1"/>
  <c r="AH11" i="48"/>
  <c r="AG11" i="48"/>
  <c r="AF11" i="48"/>
  <c r="AE11" i="48"/>
  <c r="AD11" i="48"/>
  <c r="AC11" i="48"/>
  <c r="AB11" i="48"/>
  <c r="AA11" i="48"/>
  <c r="Z11" i="48"/>
  <c r="Y11" i="48"/>
  <c r="X11" i="48"/>
  <c r="W11" i="48"/>
  <c r="V11" i="48"/>
  <c r="U11" i="48"/>
  <c r="T11" i="48"/>
  <c r="S11" i="48"/>
  <c r="R11" i="48"/>
  <c r="Q11" i="48"/>
  <c r="P11" i="48"/>
  <c r="O11" i="48"/>
  <c r="N11" i="48"/>
  <c r="M11" i="48"/>
  <c r="L11" i="48"/>
  <c r="K11" i="48"/>
  <c r="J11" i="48"/>
  <c r="I11" i="48"/>
  <c r="H11" i="48"/>
  <c r="G11" i="48"/>
  <c r="F11" i="48"/>
  <c r="AJ11" i="48" s="1"/>
  <c r="AJ10" i="48"/>
  <c r="AH10" i="48"/>
  <c r="AG10" i="48"/>
  <c r="AF10" i="48"/>
  <c r="AE10" i="48"/>
  <c r="AD10" i="48"/>
  <c r="AC10" i="48"/>
  <c r="AB10" i="48"/>
  <c r="AA10" i="48"/>
  <c r="Z10" i="48"/>
  <c r="Y10" i="48"/>
  <c r="X10" i="48"/>
  <c r="W10" i="48"/>
  <c r="V10" i="48"/>
  <c r="U10" i="48"/>
  <c r="T10" i="48"/>
  <c r="S10" i="48"/>
  <c r="R10" i="48"/>
  <c r="Q10" i="48"/>
  <c r="P10" i="48"/>
  <c r="O10" i="48"/>
  <c r="N10" i="48"/>
  <c r="M10" i="48"/>
  <c r="L10" i="48"/>
  <c r="K10" i="48"/>
  <c r="J10" i="48"/>
  <c r="I10" i="48"/>
  <c r="H10" i="48"/>
  <c r="G10" i="48"/>
  <c r="F10" i="48"/>
  <c r="AI10" i="48" s="1"/>
  <c r="AL39" i="47"/>
  <c r="AG39" i="47"/>
  <c r="AA39" i="47"/>
  <c r="U39" i="47"/>
  <c r="O39" i="47"/>
  <c r="I39" i="47"/>
  <c r="E39" i="47"/>
  <c r="C39" i="47"/>
  <c r="AJ32" i="47"/>
  <c r="AI32" i="47"/>
  <c r="AH32" i="47"/>
  <c r="AG32" i="47"/>
  <c r="AF32" i="47"/>
  <c r="AE32" i="47"/>
  <c r="AD32" i="47"/>
  <c r="AC32" i="47"/>
  <c r="AB32" i="47"/>
  <c r="AA32" i="47"/>
  <c r="Z32" i="47"/>
  <c r="Y32" i="47"/>
  <c r="X32" i="47"/>
  <c r="W32" i="47"/>
  <c r="V32" i="47"/>
  <c r="U32" i="47"/>
  <c r="T32" i="47"/>
  <c r="S32" i="47"/>
  <c r="R32" i="47"/>
  <c r="Q32" i="47"/>
  <c r="P32" i="47"/>
  <c r="O32" i="47"/>
  <c r="N32" i="47"/>
  <c r="M32" i="47"/>
  <c r="L32" i="47"/>
  <c r="K32" i="47"/>
  <c r="J32" i="47"/>
  <c r="I32" i="47"/>
  <c r="H32" i="47"/>
  <c r="G32" i="47"/>
  <c r="F32" i="47"/>
  <c r="AK32" i="47" s="1"/>
  <c r="AL32" i="47" s="1"/>
  <c r="AO31" i="47"/>
  <c r="AK31" i="47"/>
  <c r="AL31" i="47" s="1"/>
  <c r="AO30" i="47"/>
  <c r="AK30" i="47"/>
  <c r="AL30" i="47" s="1"/>
  <c r="AO29" i="47"/>
  <c r="AK29" i="47"/>
  <c r="AL29" i="47" s="1"/>
  <c r="AO28" i="47"/>
  <c r="AK28" i="47"/>
  <c r="AL28" i="47" s="1"/>
  <c r="AO27" i="47"/>
  <c r="AK27" i="47"/>
  <c r="AL27" i="47" s="1"/>
  <c r="AO26" i="47"/>
  <c r="AK26" i="47"/>
  <c r="AL26" i="47" s="1"/>
  <c r="AO25" i="47"/>
  <c r="AL25" i="47"/>
  <c r="AK25" i="47"/>
  <c r="AO24" i="47"/>
  <c r="AK24" i="47"/>
  <c r="AL24" i="47" s="1"/>
  <c r="AO23" i="47"/>
  <c r="AK23" i="47"/>
  <c r="AL23" i="47" s="1"/>
  <c r="AO22" i="47"/>
  <c r="AK22" i="47"/>
  <c r="AL22" i="47" s="1"/>
  <c r="AO21" i="47"/>
  <c r="AL21" i="47"/>
  <c r="AK21" i="47"/>
  <c r="AO20" i="47"/>
  <c r="AL20" i="47"/>
  <c r="AK20" i="47"/>
  <c r="AO19" i="47"/>
  <c r="AK19" i="47"/>
  <c r="AL19" i="47" s="1"/>
  <c r="AO18" i="47"/>
  <c r="AK18" i="47"/>
  <c r="AL18" i="47" s="1"/>
  <c r="AO17" i="47"/>
  <c r="AK17" i="47"/>
  <c r="AL17" i="47" s="1"/>
  <c r="AL16" i="47"/>
  <c r="AK16" i="47"/>
  <c r="AK15" i="47"/>
  <c r="AL15" i="47" s="1"/>
  <c r="AK14" i="47"/>
  <c r="AL14" i="47" s="1"/>
  <c r="AK13" i="47"/>
  <c r="AL13" i="47" s="1"/>
  <c r="AK12" i="47"/>
  <c r="AL12" i="47" s="1"/>
  <c r="AG11" i="47"/>
  <c r="AF11" i="47"/>
  <c r="AE11" i="47"/>
  <c r="AD11" i="47"/>
  <c r="AC11" i="47"/>
  <c r="AB11" i="47"/>
  <c r="AA11" i="47"/>
  <c r="Z11" i="47"/>
  <c r="Y11" i="47"/>
  <c r="X11" i="47"/>
  <c r="W11" i="47"/>
  <c r="V11" i="47"/>
  <c r="U11" i="47"/>
  <c r="T11" i="47"/>
  <c r="S11" i="47"/>
  <c r="R11" i="47"/>
  <c r="Q11" i="47"/>
  <c r="P11" i="47"/>
  <c r="O11" i="47"/>
  <c r="N11" i="47"/>
  <c r="M11" i="47"/>
  <c r="L11" i="47"/>
  <c r="K11" i="47"/>
  <c r="J11" i="47"/>
  <c r="I11" i="47"/>
  <c r="H11" i="47"/>
  <c r="G11" i="47"/>
  <c r="F11" i="47"/>
  <c r="AI11" i="47" s="1"/>
  <c r="AJ10" i="47"/>
  <c r="AI10" i="47"/>
  <c r="AH10" i="47"/>
  <c r="AG10" i="47"/>
  <c r="AF10" i="47"/>
  <c r="AE10" i="47"/>
  <c r="AD10" i="47"/>
  <c r="AC10" i="47"/>
  <c r="AB10" i="47"/>
  <c r="AA10" i="47"/>
  <c r="Z10" i="47"/>
  <c r="Y10" i="47"/>
  <c r="X10" i="47"/>
  <c r="W10" i="47"/>
  <c r="V10" i="47"/>
  <c r="U10" i="47"/>
  <c r="T10" i="47"/>
  <c r="S10" i="47"/>
  <c r="R10" i="47"/>
  <c r="Q10" i="47"/>
  <c r="P10" i="47"/>
  <c r="O10" i="47"/>
  <c r="N10" i="47"/>
  <c r="M10" i="47"/>
  <c r="L10" i="47"/>
  <c r="K10" i="47"/>
  <c r="J10" i="47"/>
  <c r="I10" i="47"/>
  <c r="H10" i="47"/>
  <c r="G10" i="47"/>
  <c r="F10" i="47"/>
  <c r="K27" i="46"/>
  <c r="O27" i="46"/>
  <c r="I28" i="46"/>
  <c r="I30" i="46"/>
  <c r="I32" i="46"/>
  <c r="I34" i="46"/>
  <c r="L34" i="46"/>
  <c r="M34" i="46"/>
  <c r="P34" i="46"/>
  <c r="Q34" i="46"/>
  <c r="C52" i="46"/>
  <c r="F52" i="46"/>
  <c r="J52" i="46"/>
  <c r="N52" i="46"/>
  <c r="I54" i="46"/>
  <c r="U72" i="46"/>
  <c r="C49" i="52" l="1"/>
  <c r="E49" i="52"/>
  <c r="I49" i="52"/>
  <c r="O49" i="52"/>
  <c r="AO12" i="49"/>
  <c r="R40" i="50"/>
  <c r="AJ40" i="50"/>
  <c r="E47" i="52"/>
  <c r="F47" i="52"/>
  <c r="I41" i="50"/>
  <c r="AL40" i="51"/>
  <c r="I47" i="52"/>
  <c r="O41" i="50"/>
  <c r="I41" i="51"/>
  <c r="L47" i="52"/>
  <c r="AO15" i="49"/>
  <c r="AG41" i="50"/>
  <c r="X40" i="51"/>
  <c r="U47" i="52"/>
  <c r="AL48" i="53"/>
  <c r="AG41" i="51"/>
  <c r="AL41" i="50"/>
  <c r="AA40" i="51"/>
  <c r="AL47" i="52"/>
  <c r="AG49" i="52"/>
  <c r="AM48" i="53"/>
  <c r="AJ40" i="51"/>
  <c r="O48" i="52"/>
  <c r="AL49" i="52"/>
  <c r="C49" i="53"/>
  <c r="E49" i="53"/>
  <c r="I49" i="53"/>
  <c r="C41" i="51"/>
  <c r="AG40" i="50"/>
  <c r="AJ48" i="52"/>
  <c r="O49" i="53"/>
  <c r="AL48" i="52"/>
  <c r="U49" i="53"/>
  <c r="AA49" i="53"/>
  <c r="U41" i="51"/>
  <c r="AG49" i="53"/>
  <c r="C55" i="52"/>
  <c r="AL49" i="53"/>
  <c r="AA41" i="51"/>
  <c r="C41" i="50"/>
  <c r="AA41" i="50"/>
  <c r="AL39" i="51"/>
  <c r="AL41" i="51"/>
  <c r="O47" i="52"/>
  <c r="F48" i="53"/>
  <c r="AK31" i="53"/>
  <c r="AL31" i="53" s="1"/>
  <c r="AK31" i="51"/>
  <c r="AL31" i="51" s="1"/>
  <c r="AK32" i="49"/>
  <c r="AL32" i="49" s="1"/>
  <c r="AH11" i="47"/>
  <c r="AJ11" i="47"/>
  <c r="D40" i="51"/>
  <c r="AM40" i="51"/>
  <c r="AG47" i="52"/>
  <c r="I39" i="50"/>
  <c r="L39" i="50"/>
  <c r="D39" i="51"/>
  <c r="I40" i="50"/>
  <c r="L39" i="51"/>
  <c r="AM47" i="52"/>
  <c r="C47" i="53"/>
  <c r="O39" i="51"/>
  <c r="C47" i="52"/>
  <c r="I48" i="52"/>
  <c r="O47" i="53"/>
  <c r="O40" i="50"/>
  <c r="AJ39" i="51"/>
  <c r="D47" i="52"/>
  <c r="E48" i="53"/>
  <c r="AO16" i="49"/>
  <c r="AJ10" i="50"/>
  <c r="AI10" i="50"/>
  <c r="AH10" i="50"/>
  <c r="AL18" i="51"/>
  <c r="AL28" i="51"/>
  <c r="E40" i="51"/>
  <c r="F40" i="51"/>
  <c r="F39" i="51"/>
  <c r="F39" i="50"/>
  <c r="E39" i="50"/>
  <c r="F40" i="50"/>
  <c r="E40" i="50"/>
  <c r="AJ11" i="49"/>
  <c r="AI11" i="49"/>
  <c r="AH11" i="49"/>
  <c r="AK32" i="48"/>
  <c r="AL32" i="48" s="1"/>
  <c r="C40" i="50"/>
  <c r="AL14" i="51"/>
  <c r="AO15" i="48"/>
  <c r="AO14" i="48"/>
  <c r="AO13" i="48"/>
  <c r="U41" i="48" s="1"/>
  <c r="AK31" i="50"/>
  <c r="AL31" i="50" s="1"/>
  <c r="AL15" i="51"/>
  <c r="E39" i="51"/>
  <c r="AK31" i="52"/>
  <c r="AL31" i="52" s="1"/>
  <c r="AL12" i="51"/>
  <c r="X40" i="50"/>
  <c r="U40" i="50"/>
  <c r="X39" i="50"/>
  <c r="X48" i="52"/>
  <c r="U48" i="52"/>
  <c r="X47" i="52"/>
  <c r="AL24" i="51"/>
  <c r="AD48" i="52"/>
  <c r="AA48" i="52"/>
  <c r="AD47" i="52"/>
  <c r="AA47" i="52"/>
  <c r="AO14" i="47"/>
  <c r="AL26" i="51"/>
  <c r="AL27" i="51"/>
  <c r="D39" i="50"/>
  <c r="C39" i="50"/>
  <c r="AI9" i="51"/>
  <c r="AL25" i="51"/>
  <c r="AL19" i="51"/>
  <c r="AL13" i="51"/>
  <c r="AJ9" i="51"/>
  <c r="AL29" i="51"/>
  <c r="AL23" i="51"/>
  <c r="AL17" i="51"/>
  <c r="AL11" i="51"/>
  <c r="AO15" i="47"/>
  <c r="AO16" i="48"/>
  <c r="AI9" i="50"/>
  <c r="O39" i="50"/>
  <c r="AL40" i="50"/>
  <c r="AD40" i="51"/>
  <c r="AH10" i="52"/>
  <c r="C54" i="52"/>
  <c r="AI9" i="53"/>
  <c r="AL12" i="53"/>
  <c r="AL18" i="53"/>
  <c r="AL24" i="53"/>
  <c r="AL30" i="53"/>
  <c r="I47" i="53"/>
  <c r="C48" i="53"/>
  <c r="AG48" i="53"/>
  <c r="AO12" i="47"/>
  <c r="AO16" i="47"/>
  <c r="C41" i="47" s="1"/>
  <c r="AM40" i="50"/>
  <c r="I39" i="51"/>
  <c r="C40" i="51"/>
  <c r="AG40" i="51"/>
  <c r="D54" i="52"/>
  <c r="AJ9" i="53"/>
  <c r="L47" i="53"/>
  <c r="D48" i="53"/>
  <c r="AJ48" i="53"/>
  <c r="R47" i="53"/>
  <c r="AA39" i="50"/>
  <c r="R39" i="51"/>
  <c r="U47" i="53"/>
  <c r="I48" i="53"/>
  <c r="AD39" i="50"/>
  <c r="U39" i="51"/>
  <c r="I40" i="51"/>
  <c r="X47" i="53"/>
  <c r="AO13" i="47"/>
  <c r="AO14" i="49"/>
  <c r="AM40" i="49" s="1"/>
  <c r="AG39" i="50"/>
  <c r="X39" i="51"/>
  <c r="C48" i="52"/>
  <c r="AH10" i="53"/>
  <c r="AA47" i="53"/>
  <c r="O48" i="53"/>
  <c r="AL15" i="49"/>
  <c r="AL19" i="49"/>
  <c r="AL23" i="49"/>
  <c r="AA39" i="51"/>
  <c r="O40" i="51"/>
  <c r="AI10" i="53"/>
  <c r="AD47" i="53"/>
  <c r="AI11" i="48"/>
  <c r="AL39" i="50"/>
  <c r="AA40" i="50"/>
  <c r="E48" i="52"/>
  <c r="C53" i="52"/>
  <c r="AG47" i="53"/>
  <c r="U48" i="53"/>
  <c r="E47" i="53"/>
  <c r="AL47" i="53"/>
  <c r="AA48" i="53"/>
  <c r="AL42" i="49" l="1"/>
  <c r="E41" i="49"/>
  <c r="AG41" i="48"/>
  <c r="U43" i="47"/>
  <c r="R40" i="49"/>
  <c r="E41" i="48"/>
  <c r="AG43" i="47"/>
  <c r="AL41" i="48"/>
  <c r="AA42" i="49"/>
  <c r="U42" i="49"/>
  <c r="AG42" i="49"/>
  <c r="AA43" i="47"/>
  <c r="C48" i="49"/>
  <c r="AJ42" i="47"/>
  <c r="O43" i="47"/>
  <c r="I43" i="47"/>
  <c r="E43" i="47"/>
  <c r="C43" i="47"/>
  <c r="O41" i="48"/>
  <c r="I42" i="49"/>
  <c r="C42" i="49"/>
  <c r="E42" i="49"/>
  <c r="I41" i="48"/>
  <c r="AA41" i="48"/>
  <c r="C41" i="48"/>
  <c r="E48" i="49"/>
  <c r="O42" i="49"/>
  <c r="AL43" i="47"/>
  <c r="D41" i="47"/>
  <c r="AA41" i="49"/>
  <c r="L40" i="49"/>
  <c r="AJ41" i="47"/>
  <c r="AL40" i="49"/>
  <c r="AL41" i="47"/>
  <c r="L40" i="48"/>
  <c r="I41" i="47"/>
  <c r="C47" i="49"/>
  <c r="C46" i="49"/>
  <c r="AL41" i="49"/>
  <c r="AM41" i="49"/>
  <c r="AA40" i="49"/>
  <c r="R39" i="48"/>
  <c r="O41" i="49"/>
  <c r="I40" i="49"/>
  <c r="D47" i="49"/>
  <c r="AG41" i="49"/>
  <c r="AD40" i="49"/>
  <c r="U40" i="48"/>
  <c r="AJ39" i="48"/>
  <c r="E41" i="47"/>
  <c r="D42" i="47"/>
  <c r="AJ40" i="49"/>
  <c r="AG42" i="47"/>
  <c r="C39" i="48"/>
  <c r="AA39" i="48"/>
  <c r="AA42" i="47"/>
  <c r="X40" i="48"/>
  <c r="L42" i="47"/>
  <c r="U42" i="47"/>
  <c r="AD39" i="48"/>
  <c r="AJ41" i="49"/>
  <c r="AL39" i="48"/>
  <c r="AD40" i="48"/>
  <c r="AD41" i="47"/>
  <c r="AM41" i="47"/>
  <c r="O42" i="47"/>
  <c r="AA41" i="47"/>
  <c r="AM42" i="47"/>
  <c r="AL42" i="47"/>
  <c r="I42" i="47"/>
  <c r="F42" i="47"/>
  <c r="AD42" i="47"/>
  <c r="E42" i="47"/>
  <c r="F41" i="47"/>
  <c r="X41" i="47"/>
  <c r="AA40" i="48"/>
  <c r="AL40" i="48"/>
  <c r="D40" i="48"/>
  <c r="R42" i="47"/>
  <c r="D46" i="49"/>
  <c r="R41" i="49"/>
  <c r="X40" i="49"/>
  <c r="AD41" i="49"/>
  <c r="AG40" i="48"/>
  <c r="X41" i="49"/>
  <c r="C41" i="49"/>
  <c r="AG40" i="49"/>
  <c r="E40" i="49"/>
  <c r="I40" i="48"/>
  <c r="AG39" i="48"/>
  <c r="R41" i="47"/>
  <c r="X42" i="47"/>
  <c r="F40" i="49"/>
  <c r="I39" i="48"/>
  <c r="L39" i="48"/>
  <c r="X39" i="48"/>
  <c r="AM40" i="48"/>
  <c r="D39" i="48"/>
  <c r="O41" i="47"/>
  <c r="C40" i="48"/>
  <c r="L41" i="47"/>
  <c r="C42" i="47"/>
  <c r="D41" i="49"/>
  <c r="E40" i="48"/>
  <c r="E46" i="49"/>
  <c r="F39" i="48"/>
  <c r="R40" i="48"/>
  <c r="D40" i="49"/>
  <c r="C40" i="49"/>
  <c r="U41" i="49"/>
  <c r="E47" i="49"/>
  <c r="L41" i="49"/>
  <c r="F46" i="49"/>
  <c r="O40" i="48"/>
  <c r="F47" i="49"/>
  <c r="AJ40" i="48"/>
  <c r="U39" i="48"/>
  <c r="I41" i="49"/>
  <c r="F40" i="48"/>
  <c r="AM39" i="48"/>
  <c r="E39" i="48"/>
  <c r="O39" i="48"/>
  <c r="O40" i="49"/>
  <c r="AG41" i="47"/>
  <c r="U40" i="49"/>
  <c r="F41" i="49"/>
  <c r="U41" i="47"/>
</calcChain>
</file>

<file path=xl/sharedStrings.xml><?xml version="1.0" encoding="utf-8"?>
<sst xmlns="http://schemas.openxmlformats.org/spreadsheetml/2006/main" count="1897" uniqueCount="831">
  <si>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</si>
  <si>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</si>
  <si>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</si>
  <si>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</si>
  <si>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</si>
  <si>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</si>
  <si>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</si>
  <si>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</si>
  <si>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</si>
  <si>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</si>
  <si>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（管理者の責務）</t>
  </si>
  <si>
    <t>指定障害児通所支援事業所　管理者誓約書</t>
    <rPh sb="2" eb="4">
      <t>ショウガイ</t>
    </rPh>
    <rPh sb="4" eb="5">
      <t>ジ</t>
    </rPh>
    <rPh sb="5" eb="7">
      <t>ツウショ</t>
    </rPh>
    <rPh sb="7" eb="9">
      <t>シエン</t>
    </rPh>
    <rPh sb="9" eb="12">
      <t>ジギョウショ</t>
    </rPh>
    <rPh sb="13" eb="16">
      <t>カンリシャ</t>
    </rPh>
    <phoneticPr fontId="27"/>
  </si>
  <si>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27"/>
  </si>
  <si>
    <t xml:space="preserve"> </t>
    <phoneticPr fontId="27"/>
  </si>
  <si>
    <t>（　　）</t>
    <phoneticPr fontId="27"/>
  </si>
  <si>
    <t xml:space="preserve"> </t>
    <phoneticPr fontId="27"/>
  </si>
  <si>
    <t>　</t>
    <phoneticPr fontId="27"/>
  </si>
  <si>
    <t>ｍ</t>
    <phoneticPr fontId="27"/>
  </si>
  <si>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7"/>
  </si>
  <si>
    <t>フリガナ</t>
    <phoneticPr fontId="27"/>
  </si>
  <si>
    <t>神奈川県</t>
    <phoneticPr fontId="27"/>
  </si>
  <si>
    <t>知事　様</t>
    <rPh sb="0" eb="2">
      <t>チジ</t>
    </rPh>
    <rPh sb="3" eb="4">
      <t>サマ</t>
    </rPh>
    <phoneticPr fontId="27"/>
  </si>
  <si>
    <t>１．</t>
    <phoneticPr fontId="27"/>
  </si>
  <si>
    <t>見込証明でない場合は、表題の（見込）を二重線で消すこと。</t>
    <phoneticPr fontId="27"/>
  </si>
  <si>
    <t>２．</t>
    <phoneticPr fontId="27"/>
  </si>
  <si>
    <t>施設又は事業所名欄には、知的障害者更生施設等の種別も記入すること。</t>
    <phoneticPr fontId="27"/>
  </si>
  <si>
    <t>３．</t>
    <phoneticPr fontId="27"/>
  </si>
  <si>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7"/>
  </si>
  <si>
    <t>４．</t>
    <phoneticPr fontId="27"/>
  </si>
  <si>
    <t>５．</t>
    <phoneticPr fontId="27"/>
  </si>
  <si>
    <t xml:space="preserve">証明内容を訂正する場合は、二重線で消した上、証明者（代表者）の印を押すこと。
</t>
    <phoneticPr fontId="27"/>
  </si>
  <si>
    <t>月</t>
    <rPh sb="0" eb="1">
      <t>ゲツ</t>
    </rPh>
    <phoneticPr fontId="27"/>
  </si>
  <si>
    <t>日</t>
    <rPh sb="0" eb="1">
      <t>ニチ</t>
    </rPh>
    <phoneticPr fontId="27"/>
  </si>
  <si>
    <t>km</t>
    <phoneticPr fontId="27"/>
  </si>
  <si>
    <t xml:space="preserve"> </t>
    <phoneticPr fontId="27"/>
  </si>
  <si>
    <t>参考様式５</t>
    <rPh sb="0" eb="2">
      <t>サンコウ</t>
    </rPh>
    <rPh sb="2" eb="4">
      <t>ヨウシキ</t>
    </rPh>
    <phoneticPr fontId="27"/>
  </si>
  <si>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7"/>
  </si>
  <si>
    <t>参考様式9別紙</t>
    <rPh sb="0" eb="2">
      <t>さんこう</t>
    </rPh>
    <rPh sb="2" eb="4">
      <t>ようしき</t>
    </rPh>
    <rPh sb="5" eb="7">
      <t>べっし</t>
    </rPh>
    <phoneticPr fontId="27" type="Hiragana" alignment="distributed"/>
  </si>
  <si>
    <t>役 員 等 名 簿</t>
    <rPh sb="0" eb="1">
      <t>えき</t>
    </rPh>
    <rPh sb="2" eb="3">
      <t>いん</t>
    </rPh>
    <rPh sb="4" eb="5">
      <t>とう</t>
    </rPh>
    <rPh sb="6" eb="7">
      <t>めい</t>
    </rPh>
    <rPh sb="8" eb="9">
      <t>ぼ</t>
    </rPh>
    <phoneticPr fontId="27" type="Hiragana" alignment="distributed"/>
  </si>
  <si>
    <t>申請者（法人）名</t>
    <rPh sb="0" eb="3">
      <t>しんせいしゃ</t>
    </rPh>
    <rPh sb="4" eb="6">
      <t>ほうじん</t>
    </rPh>
    <rPh sb="7" eb="8">
      <t>めい</t>
    </rPh>
    <phoneticPr fontId="27" type="Hiragana" alignment="center"/>
  </si>
  <si>
    <t>（ふりがな）</t>
    <phoneticPr fontId="27"/>
  </si>
  <si>
    <t>住　　所</t>
    <rPh sb="0" eb="1">
      <t>（ふり</t>
    </rPh>
    <rPh sb="3" eb="4">
      <t>がな）</t>
    </rPh>
    <phoneticPr fontId="27" type="Hiragana" alignment="center"/>
  </si>
  <si>
    <t>役職名・呼称</t>
    <rPh sb="0" eb="3">
      <t>ヤクショクメイ</t>
    </rPh>
    <rPh sb="4" eb="6">
      <t>コショウ</t>
    </rPh>
    <phoneticPr fontId="27"/>
  </si>
  <si>
    <t>TEL</t>
    <phoneticPr fontId="27"/>
  </si>
  <si>
    <t>注</t>
    <rPh sb="0" eb="1">
      <t>ちゅう</t>
    </rPh>
    <phoneticPr fontId="27" type="Hiragana" alignment="distributed"/>
  </si>
  <si>
    <t>事業所・施設からの距離</t>
    <rPh sb="0" eb="3">
      <t>ジギョウショ</t>
    </rPh>
    <rPh sb="4" eb="6">
      <t>シセツ</t>
    </rPh>
    <rPh sb="9" eb="11">
      <t>キョリ</t>
    </rPh>
    <phoneticPr fontId="27"/>
  </si>
  <si>
    <t>協力医療機関との契約の内容</t>
    <rPh sb="0" eb="2">
      <t>キョウリョク</t>
    </rPh>
    <rPh sb="2" eb="4">
      <t>イリョウ</t>
    </rPh>
    <rPh sb="4" eb="6">
      <t>キカン</t>
    </rPh>
    <rPh sb="8" eb="10">
      <t>ケイヤク</t>
    </rPh>
    <rPh sb="11" eb="13">
      <t>ナイヨウ</t>
    </rPh>
    <phoneticPr fontId="27"/>
  </si>
  <si>
    <t>協力医療機関の名称</t>
    <rPh sb="0" eb="2">
      <t>キョウリョク</t>
    </rPh>
    <rPh sb="2" eb="4">
      <t>イリョウ</t>
    </rPh>
    <rPh sb="4" eb="6">
      <t>キカン</t>
    </rPh>
    <rPh sb="7" eb="9">
      <t>メイショウ</t>
    </rPh>
    <phoneticPr fontId="27"/>
  </si>
  <si>
    <t>診療科目</t>
    <rPh sb="0" eb="2">
      <t>シンリョウ</t>
    </rPh>
    <rPh sb="2" eb="4">
      <t>カモク</t>
    </rPh>
    <phoneticPr fontId="27"/>
  </si>
  <si>
    <t>契約の内容</t>
    <rPh sb="0" eb="2">
      <t>ケイヤク</t>
    </rPh>
    <rPh sb="3" eb="5">
      <t>ナイヨウ</t>
    </rPh>
    <phoneticPr fontId="27"/>
  </si>
  <si>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7"/>
  </si>
  <si>
    <t>　様</t>
    <rPh sb="1" eb="2">
      <t>サマ</t>
    </rPh>
    <phoneticPr fontId="27"/>
  </si>
  <si>
    <r>
      <t xml:space="preserve">                            </t>
    </r>
    <r>
      <rPr>
        <sz val="10.5"/>
        <color indexed="8"/>
        <rFont val="ＭＳ 明朝"/>
        <family val="1"/>
        <charset val="128"/>
      </rPr>
      <t>　</t>
    </r>
  </si>
  <si>
    <t>指定障害児入所施設　管理者誓約書</t>
    <rPh sb="2" eb="4">
      <t>ショウガイ</t>
    </rPh>
    <rPh sb="4" eb="5">
      <t>ジ</t>
    </rPh>
    <rPh sb="5" eb="7">
      <t>ニュウショ</t>
    </rPh>
    <rPh sb="7" eb="9">
      <t>シセツ</t>
    </rPh>
    <rPh sb="10" eb="13">
      <t>カンリシャ</t>
    </rPh>
    <phoneticPr fontId="27"/>
  </si>
  <si>
    <t>（第1項　略）</t>
    <rPh sb="1" eb="2">
      <t>ダイ</t>
    </rPh>
    <rPh sb="3" eb="4">
      <t>コウ</t>
    </rPh>
    <rPh sb="5" eb="6">
      <t>リャク</t>
    </rPh>
    <phoneticPr fontId="27"/>
  </si>
  <si>
    <t>（医療型障害児入所施設においても準用）</t>
    <rPh sb="1" eb="3">
      <t>イリョウ</t>
    </rPh>
    <rPh sb="3" eb="4">
      <t>ガタ</t>
    </rPh>
    <rPh sb="4" eb="7">
      <t>ショウガイジ</t>
    </rPh>
    <rPh sb="7" eb="9">
      <t>ニュウショ</t>
    </rPh>
    <rPh sb="9" eb="11">
      <t>シセツ</t>
    </rPh>
    <rPh sb="16" eb="18">
      <t>ジュンヨウ</t>
    </rPh>
    <phoneticPr fontId="27"/>
  </si>
  <si>
    <t>事　業　計　画　書</t>
    <rPh sb="0" eb="1">
      <t>コト</t>
    </rPh>
    <rPh sb="2" eb="3">
      <t>ギョウ</t>
    </rPh>
    <rPh sb="4" eb="5">
      <t>ケイ</t>
    </rPh>
    <rPh sb="6" eb="7">
      <t>ガ</t>
    </rPh>
    <rPh sb="8" eb="9">
      <t>ショ</t>
    </rPh>
    <phoneticPr fontId="27"/>
  </si>
  <si>
    <t>事業所名又は施設名</t>
    <rPh sb="0" eb="2">
      <t>ジギョウ</t>
    </rPh>
    <rPh sb="2" eb="3">
      <t>ショ</t>
    </rPh>
    <rPh sb="3" eb="4">
      <t>メイ</t>
    </rPh>
    <rPh sb="4" eb="5">
      <t>マタ</t>
    </rPh>
    <rPh sb="6" eb="8">
      <t>シセツ</t>
    </rPh>
    <rPh sb="8" eb="9">
      <t>メイ</t>
    </rPh>
    <phoneticPr fontId="27"/>
  </si>
  <si>
    <t>項　　　目</t>
    <rPh sb="0" eb="1">
      <t>コウ</t>
    </rPh>
    <rPh sb="4" eb="5">
      <t>メ</t>
    </rPh>
    <phoneticPr fontId="27"/>
  </si>
  <si>
    <t>内　　　　　容</t>
    <rPh sb="0" eb="1">
      <t>ウチ</t>
    </rPh>
    <rPh sb="6" eb="7">
      <t>カタチ</t>
    </rPh>
    <phoneticPr fontId="27"/>
  </si>
  <si>
    <t>１　事業の内容</t>
    <rPh sb="2" eb="4">
      <t>ジギョウ</t>
    </rPh>
    <rPh sb="5" eb="7">
      <t>ナイヨウ</t>
    </rPh>
    <phoneticPr fontId="27"/>
  </si>
  <si>
    <t>２　事業開始年月日</t>
    <rPh sb="2" eb="4">
      <t>ジギョウ</t>
    </rPh>
    <rPh sb="4" eb="6">
      <t>カイシ</t>
    </rPh>
    <rPh sb="6" eb="9">
      <t>ネンガッピ</t>
    </rPh>
    <phoneticPr fontId="27"/>
  </si>
  <si>
    <t>３　従業者等の人員</t>
    <rPh sb="2" eb="5">
      <t>ジュウギョウシャ</t>
    </rPh>
    <rPh sb="5" eb="6">
      <t>トウ</t>
    </rPh>
    <rPh sb="7" eb="9">
      <t>ジンイン</t>
    </rPh>
    <phoneticPr fontId="27"/>
  </si>
  <si>
    <t>４　利用者の定員</t>
    <rPh sb="2" eb="5">
      <t>リヨウシャ</t>
    </rPh>
    <rPh sb="6" eb="8">
      <t>テイイン</t>
    </rPh>
    <phoneticPr fontId="27"/>
  </si>
  <si>
    <t>５　研修計画</t>
    <rPh sb="2" eb="4">
      <t>ケンシュウ</t>
    </rPh>
    <rPh sb="4" eb="6">
      <t>ケイカク</t>
    </rPh>
    <phoneticPr fontId="27"/>
  </si>
  <si>
    <t>６　その他</t>
    <rPh sb="4" eb="5">
      <t>タ</t>
    </rPh>
    <phoneticPr fontId="27"/>
  </si>
  <si>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27"/>
  </si>
  <si>
    <t xml:space="preserve">  　</t>
  </si>
  <si>
    <t>（別紙）</t>
    <rPh sb="1" eb="3">
      <t>ベッシ</t>
    </rPh>
    <phoneticPr fontId="27"/>
  </si>
  <si>
    <t>サービスの種類</t>
    <rPh sb="5" eb="7">
      <t>シュルイ</t>
    </rPh>
    <phoneticPr fontId="27"/>
  </si>
  <si>
    <t>事業所・施設名称</t>
    <rPh sb="0" eb="3">
      <t>ジギョウショ</t>
    </rPh>
    <rPh sb="4" eb="6">
      <t>シセツ</t>
    </rPh>
    <rPh sb="6" eb="7">
      <t>メイ</t>
    </rPh>
    <rPh sb="7" eb="8">
      <t>ショウ</t>
    </rPh>
    <phoneticPr fontId="27"/>
  </si>
  <si>
    <t>指定年月日</t>
    <rPh sb="0" eb="2">
      <t>シテイ</t>
    </rPh>
    <rPh sb="2" eb="5">
      <t>ネンガッピ</t>
    </rPh>
    <phoneticPr fontId="27"/>
  </si>
  <si>
    <t>指定事業所番号</t>
    <rPh sb="0" eb="2">
      <t>シテイ</t>
    </rPh>
    <rPh sb="2" eb="5">
      <t>ジギョウショ</t>
    </rPh>
    <rPh sb="5" eb="7">
      <t>バンゴウ</t>
    </rPh>
    <phoneticPr fontId="27"/>
  </si>
  <si>
    <t>参考様式１</t>
    <rPh sb="0" eb="2">
      <t>サンコウ</t>
    </rPh>
    <rPh sb="2" eb="4">
      <t>ヨウシキ</t>
    </rPh>
    <phoneticPr fontId="27"/>
  </si>
  <si>
    <t>事業所・施設の平面図</t>
    <rPh sb="0" eb="3">
      <t>ジギョウショ</t>
    </rPh>
    <rPh sb="4" eb="6">
      <t>シセツ</t>
    </rPh>
    <rPh sb="7" eb="10">
      <t>ヘイメンズ</t>
    </rPh>
    <phoneticPr fontId="27"/>
  </si>
  <si>
    <t>事業所の名称</t>
    <rPh sb="0" eb="3">
      <t>ジギョウショ</t>
    </rPh>
    <rPh sb="4" eb="6">
      <t>メイショウ</t>
    </rPh>
    <phoneticPr fontId="27"/>
  </si>
  <si>
    <t>参考様式２</t>
    <rPh sb="0" eb="2">
      <t>サンコウ</t>
    </rPh>
    <rPh sb="2" eb="4">
      <t>ヨウシキ</t>
    </rPh>
    <phoneticPr fontId="27"/>
  </si>
  <si>
    <t>居室面積等一覧表</t>
    <rPh sb="0" eb="2">
      <t>キョシツ</t>
    </rPh>
    <rPh sb="2" eb="5">
      <t>メンセキナド</t>
    </rPh>
    <rPh sb="5" eb="7">
      <t>イチラン</t>
    </rPh>
    <rPh sb="7" eb="8">
      <t>ヒョウ</t>
    </rPh>
    <phoneticPr fontId="27"/>
  </si>
  <si>
    <t xml:space="preserve"> </t>
    <phoneticPr fontId="27"/>
  </si>
  <si>
    <t>設置階</t>
    <rPh sb="0" eb="2">
      <t>セッチ</t>
    </rPh>
    <rPh sb="2" eb="3">
      <t>カイ</t>
    </rPh>
    <phoneticPr fontId="27"/>
  </si>
  <si>
    <t>階</t>
    <rPh sb="0" eb="1">
      <t>カイ</t>
    </rPh>
    <phoneticPr fontId="27"/>
  </si>
  <si>
    <t>　</t>
    <phoneticPr fontId="27"/>
  </si>
  <si>
    <t>合 計</t>
    <rPh sb="0" eb="1">
      <t>ゴウ</t>
    </rPh>
    <rPh sb="2" eb="3">
      <t>ケイ</t>
    </rPh>
    <phoneticPr fontId="27"/>
  </si>
  <si>
    <t>種類</t>
    <rPh sb="0" eb="2">
      <t>シュルイ</t>
    </rPh>
    <phoneticPr fontId="27"/>
  </si>
  <si>
    <t>室数</t>
    <rPh sb="0" eb="1">
      <t>シツ</t>
    </rPh>
    <rPh sb="1" eb="2">
      <t>スウ</t>
    </rPh>
    <phoneticPr fontId="27"/>
  </si>
  <si>
    <t>面積</t>
    <rPh sb="0" eb="2">
      <t>メンセキ</t>
    </rPh>
    <phoneticPr fontId="27"/>
  </si>
  <si>
    <t>備考</t>
    <rPh sb="0" eb="2">
      <t>ビコウ</t>
    </rPh>
    <phoneticPr fontId="27"/>
  </si>
  <si>
    <t>居室</t>
    <rPh sb="0" eb="2">
      <t>キョシツ</t>
    </rPh>
    <phoneticPr fontId="27"/>
  </si>
  <si>
    <t>１室の定員</t>
    <rPh sb="1" eb="2">
      <t>シツ</t>
    </rPh>
    <rPh sb="3" eb="5">
      <t>テイイン</t>
    </rPh>
    <phoneticPr fontId="27"/>
  </si>
  <si>
    <t>一人あたり</t>
    <rPh sb="0" eb="2">
      <t>ヒトリ</t>
    </rPh>
    <phoneticPr fontId="27"/>
  </si>
  <si>
    <t>（　　）</t>
    <phoneticPr fontId="27"/>
  </si>
  <si>
    <t>（　　）</t>
    <phoneticPr fontId="27"/>
  </si>
  <si>
    <t>居室以外</t>
    <rPh sb="0" eb="2">
      <t>キョシツ</t>
    </rPh>
    <rPh sb="2" eb="4">
      <t>イガイ</t>
    </rPh>
    <phoneticPr fontId="27"/>
  </si>
  <si>
    <t xml:space="preserve"> </t>
    <phoneticPr fontId="27"/>
  </si>
  <si>
    <t>　</t>
    <phoneticPr fontId="27"/>
  </si>
  <si>
    <t>片廊下幅</t>
    <rPh sb="0" eb="1">
      <t>カタ</t>
    </rPh>
    <rPh sb="1" eb="3">
      <t>ロウカ</t>
    </rPh>
    <rPh sb="3" eb="4">
      <t>ハバ</t>
    </rPh>
    <phoneticPr fontId="27"/>
  </si>
  <si>
    <t>（最も狭い個所）</t>
    <rPh sb="1" eb="2">
      <t>モット</t>
    </rPh>
    <rPh sb="3" eb="4">
      <t>セマ</t>
    </rPh>
    <rPh sb="5" eb="7">
      <t>カショ</t>
    </rPh>
    <phoneticPr fontId="27"/>
  </si>
  <si>
    <t>ｍ</t>
    <phoneticPr fontId="27"/>
  </si>
  <si>
    <t>　</t>
    <phoneticPr fontId="27"/>
  </si>
  <si>
    <t>中廊下幅</t>
    <rPh sb="0" eb="1">
      <t>ナカ</t>
    </rPh>
    <rPh sb="1" eb="3">
      <t>ロウカ</t>
    </rPh>
    <rPh sb="3" eb="4">
      <t>ハバ</t>
    </rPh>
    <phoneticPr fontId="27"/>
  </si>
  <si>
    <t>ｍ</t>
    <phoneticPr fontId="27"/>
  </si>
  <si>
    <t>　</t>
    <phoneticPr fontId="27"/>
  </si>
  <si>
    <t>共用する事業所・施設名</t>
    <rPh sb="0" eb="2">
      <t>キョウヨウ</t>
    </rPh>
    <rPh sb="4" eb="7">
      <t>ジギョウショ</t>
    </rPh>
    <rPh sb="8" eb="10">
      <t>シセツ</t>
    </rPh>
    <rPh sb="10" eb="11">
      <t>メイ</t>
    </rPh>
    <phoneticPr fontId="27"/>
  </si>
  <si>
    <t xml:space="preserve"> </t>
    <phoneticPr fontId="27"/>
  </si>
  <si>
    <t>備考１</t>
    <rPh sb="0" eb="2">
      <t>ビコウ</t>
    </rPh>
    <phoneticPr fontId="27"/>
  </si>
  <si>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7"/>
  </si>
  <si>
    <t>２</t>
    <phoneticPr fontId="27"/>
  </si>
  <si>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7"/>
  </si>
  <si>
    <t>３</t>
    <phoneticPr fontId="27"/>
  </si>
  <si>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7"/>
  </si>
  <si>
    <t>４</t>
    <phoneticPr fontId="27"/>
  </si>
  <si>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7"/>
  </si>
  <si>
    <t>５</t>
    <phoneticPr fontId="27"/>
  </si>
  <si>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7"/>
  </si>
  <si>
    <t>（様式１で添付されている場合は省略可）</t>
    <rPh sb="1" eb="3">
      <t>ヨウシキ</t>
    </rPh>
    <rPh sb="5" eb="7">
      <t>テンプ</t>
    </rPh>
    <rPh sb="12" eb="14">
      <t>バアイ</t>
    </rPh>
    <rPh sb="15" eb="17">
      <t>ショウリャク</t>
    </rPh>
    <rPh sb="17" eb="18">
      <t>カ</t>
    </rPh>
    <phoneticPr fontId="27"/>
  </si>
  <si>
    <t>６</t>
    <phoneticPr fontId="27"/>
  </si>
  <si>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7"/>
  </si>
  <si>
    <t>参考様式３</t>
    <rPh sb="0" eb="2">
      <t>サンコウ</t>
    </rPh>
    <rPh sb="2" eb="4">
      <t>ヨウシキ</t>
    </rPh>
    <phoneticPr fontId="27"/>
  </si>
  <si>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7"/>
  </si>
  <si>
    <t>設備の概要</t>
    <rPh sb="0" eb="2">
      <t>セツビ</t>
    </rPh>
    <rPh sb="3" eb="5">
      <t>ガイヨウ</t>
    </rPh>
    <phoneticPr fontId="27"/>
  </si>
  <si>
    <t>設備基準上適合すべき項目についての状況</t>
    <rPh sb="0" eb="2">
      <t>セツビ</t>
    </rPh>
    <rPh sb="2" eb="4">
      <t>キジュン</t>
    </rPh>
    <rPh sb="4" eb="5">
      <t>ジョウ</t>
    </rPh>
    <rPh sb="5" eb="7">
      <t>テキゴウ</t>
    </rPh>
    <rPh sb="10" eb="12">
      <t>コウモク</t>
    </rPh>
    <rPh sb="17" eb="19">
      <t>ジョウキョウ</t>
    </rPh>
    <phoneticPr fontId="27"/>
  </si>
  <si>
    <t>備品の品名及び数量</t>
    <rPh sb="0" eb="2">
      <t>ビヒン</t>
    </rPh>
    <rPh sb="3" eb="5">
      <t>ヒンメイ</t>
    </rPh>
    <rPh sb="5" eb="6">
      <t>オヨ</t>
    </rPh>
    <rPh sb="7" eb="9">
      <t>スウリョウ</t>
    </rPh>
    <phoneticPr fontId="27"/>
  </si>
  <si>
    <t>適合の適否</t>
    <rPh sb="0" eb="2">
      <t>テキゴウ</t>
    </rPh>
    <rPh sb="3" eb="5">
      <t>テキヒ</t>
    </rPh>
    <phoneticPr fontId="27"/>
  </si>
  <si>
    <t>サービス提供上配慮すべき設備の概要</t>
    <rPh sb="4" eb="6">
      <t>テイキョウ</t>
    </rPh>
    <rPh sb="6" eb="7">
      <t>ジョウ</t>
    </rPh>
    <rPh sb="7" eb="9">
      <t>ハイリョ</t>
    </rPh>
    <rPh sb="12" eb="14">
      <t>セツビ</t>
    </rPh>
    <rPh sb="15" eb="17">
      <t>ガイヨウ</t>
    </rPh>
    <phoneticPr fontId="27"/>
  </si>
  <si>
    <t>非常災害設備等</t>
    <rPh sb="0" eb="2">
      <t>ヒジョウ</t>
    </rPh>
    <rPh sb="2" eb="4">
      <t>サイガイ</t>
    </rPh>
    <rPh sb="4" eb="6">
      <t>セツビ</t>
    </rPh>
    <rPh sb="6" eb="7">
      <t>ナド</t>
    </rPh>
    <phoneticPr fontId="27"/>
  </si>
  <si>
    <t>備考　１</t>
    <rPh sb="0" eb="2">
      <t>ビコウ</t>
    </rPh>
    <phoneticPr fontId="27"/>
  </si>
  <si>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7"/>
  </si>
  <si>
    <t>2</t>
    <phoneticPr fontId="27"/>
  </si>
  <si>
    <t>「適合の可否」欄には何も記載しないでください。</t>
    <rPh sb="1" eb="3">
      <t>テキゴウ</t>
    </rPh>
    <rPh sb="4" eb="6">
      <t>カヒ</t>
    </rPh>
    <rPh sb="7" eb="8">
      <t>ラン</t>
    </rPh>
    <rPh sb="10" eb="11">
      <t>ナニ</t>
    </rPh>
    <rPh sb="12" eb="14">
      <t>キサイ</t>
    </rPh>
    <phoneticPr fontId="27"/>
  </si>
  <si>
    <t>参考様式４</t>
    <rPh sb="0" eb="2">
      <t>サンコウ</t>
    </rPh>
    <rPh sb="2" eb="4">
      <t>ヨウシキ</t>
    </rPh>
    <phoneticPr fontId="27"/>
  </si>
  <si>
    <t>管  理  者</t>
    <rPh sb="0" eb="1">
      <t>カン</t>
    </rPh>
    <rPh sb="3" eb="4">
      <t>リ</t>
    </rPh>
    <rPh sb="6" eb="7">
      <t>モノ</t>
    </rPh>
    <phoneticPr fontId="27"/>
  </si>
  <si>
    <t>児童発達支援管理責任者</t>
    <rPh sb="0" eb="2">
      <t>ジドウ</t>
    </rPh>
    <rPh sb="2" eb="4">
      <t>ハッタツ</t>
    </rPh>
    <rPh sb="4" eb="6">
      <t>シエン</t>
    </rPh>
    <rPh sb="6" eb="8">
      <t>カンリ</t>
    </rPh>
    <rPh sb="8" eb="10">
      <t>セキニン</t>
    </rPh>
    <rPh sb="10" eb="11">
      <t>シャ</t>
    </rPh>
    <phoneticPr fontId="27"/>
  </si>
  <si>
    <t>経 歴 書</t>
    <rPh sb="0" eb="1">
      <t>キョウ</t>
    </rPh>
    <rPh sb="2" eb="3">
      <t>レキ</t>
    </rPh>
    <rPh sb="4" eb="5">
      <t>ショ</t>
    </rPh>
    <phoneticPr fontId="27"/>
  </si>
  <si>
    <t>事業の名称</t>
    <rPh sb="0" eb="2">
      <t>ジギョウ</t>
    </rPh>
    <rPh sb="3" eb="5">
      <t>メイショウ</t>
    </rPh>
    <phoneticPr fontId="27"/>
  </si>
  <si>
    <t>生年月日</t>
    <rPh sb="0" eb="2">
      <t>セイネン</t>
    </rPh>
    <rPh sb="2" eb="4">
      <t>ガッピ</t>
    </rPh>
    <phoneticPr fontId="27"/>
  </si>
  <si>
    <t>氏    名</t>
    <rPh sb="0" eb="1">
      <t>シ</t>
    </rPh>
    <rPh sb="5" eb="6">
      <t>メイ</t>
    </rPh>
    <phoneticPr fontId="27"/>
  </si>
  <si>
    <t>住   所</t>
    <rPh sb="0" eb="1">
      <t>ジュウ</t>
    </rPh>
    <rPh sb="4" eb="5">
      <t>トコロ</t>
    </rPh>
    <phoneticPr fontId="27"/>
  </si>
  <si>
    <t>(自宅）</t>
    <rPh sb="1" eb="3">
      <t>ジタク</t>
    </rPh>
    <phoneticPr fontId="27"/>
  </si>
  <si>
    <t>電話番号</t>
    <rPh sb="0" eb="2">
      <t>デンワ</t>
    </rPh>
    <rPh sb="2" eb="4">
      <t>バンゴウ</t>
    </rPh>
    <phoneticPr fontId="27"/>
  </si>
  <si>
    <t>主な職歴</t>
    <rPh sb="0" eb="1">
      <t>オモ</t>
    </rPh>
    <rPh sb="2" eb="4">
      <t>ショクレキ</t>
    </rPh>
    <phoneticPr fontId="27"/>
  </si>
  <si>
    <t>期間</t>
    <rPh sb="0" eb="2">
      <t>キカン</t>
    </rPh>
    <phoneticPr fontId="27"/>
  </si>
  <si>
    <t>勤務先</t>
    <rPh sb="0" eb="3">
      <t>キンムサキ</t>
    </rPh>
    <phoneticPr fontId="27"/>
  </si>
  <si>
    <t>職務内容</t>
    <rPh sb="0" eb="2">
      <t>ショクム</t>
    </rPh>
    <rPh sb="2" eb="4">
      <t>ナイヨウ</t>
    </rPh>
    <phoneticPr fontId="27"/>
  </si>
  <si>
    <t>職務に関する資格</t>
    <rPh sb="0" eb="2">
      <t>ショクム</t>
    </rPh>
    <rPh sb="3" eb="4">
      <t>カン</t>
    </rPh>
    <rPh sb="6" eb="8">
      <t>シカク</t>
    </rPh>
    <phoneticPr fontId="27"/>
  </si>
  <si>
    <t>資格の種類</t>
    <rPh sb="0" eb="2">
      <t>シカク</t>
    </rPh>
    <rPh sb="3" eb="5">
      <t>シュルイ</t>
    </rPh>
    <phoneticPr fontId="27"/>
  </si>
  <si>
    <t>資格取得年月日</t>
    <rPh sb="0" eb="2">
      <t>シカク</t>
    </rPh>
    <rPh sb="2" eb="4">
      <t>シュトク</t>
    </rPh>
    <rPh sb="4" eb="7">
      <t>ネンガッピ</t>
    </rPh>
    <phoneticPr fontId="27"/>
  </si>
  <si>
    <t>備考（研修等の受講の状況等）</t>
    <rPh sb="0" eb="2">
      <t>ビコウ</t>
    </rPh>
    <rPh sb="3" eb="5">
      <t>ケンシュウ</t>
    </rPh>
    <rPh sb="5" eb="6">
      <t>ナド</t>
    </rPh>
    <rPh sb="7" eb="9">
      <t>ジュコウ</t>
    </rPh>
    <rPh sb="10" eb="12">
      <t>ジョウキョウ</t>
    </rPh>
    <rPh sb="12" eb="13">
      <t>ナド</t>
    </rPh>
    <phoneticPr fontId="27"/>
  </si>
  <si>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7"/>
  </si>
  <si>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7"/>
  </si>
  <si>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7"/>
  </si>
  <si>
    <t>所在地</t>
    <rPh sb="0" eb="3">
      <t>ショザイチ</t>
    </rPh>
    <phoneticPr fontId="27"/>
  </si>
  <si>
    <t>名称</t>
    <rPh sb="0" eb="2">
      <t>メイショウ</t>
    </rPh>
    <phoneticPr fontId="27"/>
  </si>
  <si>
    <t>代表者氏名</t>
    <rPh sb="0" eb="3">
      <t>ダイヒョウシャ</t>
    </rPh>
    <rPh sb="3" eb="5">
      <t>シメイ</t>
    </rPh>
    <phoneticPr fontId="27"/>
  </si>
  <si>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7"/>
  </si>
  <si>
    <t>氏　　名</t>
    <rPh sb="0" eb="1">
      <t>シ</t>
    </rPh>
    <rPh sb="3" eb="4">
      <t>メイ</t>
    </rPh>
    <phoneticPr fontId="27"/>
  </si>
  <si>
    <t>現　住　所</t>
    <rPh sb="0" eb="1">
      <t>ウツツ</t>
    </rPh>
    <rPh sb="2" eb="3">
      <t>ジュウ</t>
    </rPh>
    <rPh sb="4" eb="5">
      <t>ショ</t>
    </rPh>
    <phoneticPr fontId="27"/>
  </si>
  <si>
    <t>施設又は事業所名</t>
    <rPh sb="0" eb="2">
      <t>シセツ</t>
    </rPh>
    <rPh sb="2" eb="3">
      <t>マタ</t>
    </rPh>
    <rPh sb="4" eb="6">
      <t>ジギョウ</t>
    </rPh>
    <rPh sb="6" eb="7">
      <t>ショ</t>
    </rPh>
    <rPh sb="7" eb="8">
      <t>メイ</t>
    </rPh>
    <phoneticPr fontId="27"/>
  </si>
  <si>
    <t>業　務　期　間</t>
    <rPh sb="0" eb="1">
      <t>ギョウ</t>
    </rPh>
    <rPh sb="2" eb="3">
      <t>ツトム</t>
    </rPh>
    <rPh sb="4" eb="5">
      <t>キ</t>
    </rPh>
    <rPh sb="6" eb="7">
      <t>アイダ</t>
    </rPh>
    <phoneticPr fontId="27"/>
  </si>
  <si>
    <t>上記のうち業務に従事した日数</t>
    <rPh sb="0" eb="2">
      <t>ジョウキ</t>
    </rPh>
    <rPh sb="5" eb="7">
      <t>ギョウム</t>
    </rPh>
    <rPh sb="8" eb="10">
      <t>ジュウジ</t>
    </rPh>
    <rPh sb="12" eb="14">
      <t>ニッスウ</t>
    </rPh>
    <phoneticPr fontId="27"/>
  </si>
  <si>
    <t>業　務　内　容</t>
    <rPh sb="0" eb="1">
      <t>ギョウ</t>
    </rPh>
    <rPh sb="2" eb="3">
      <t>ツトム</t>
    </rPh>
    <rPh sb="4" eb="5">
      <t>ナイ</t>
    </rPh>
    <rPh sb="6" eb="7">
      <t>カタチ</t>
    </rPh>
    <phoneticPr fontId="27"/>
  </si>
  <si>
    <t>（注）</t>
    <rPh sb="1" eb="2">
      <t>チュウ</t>
    </rPh>
    <phoneticPr fontId="27"/>
  </si>
  <si>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7"/>
  </si>
  <si>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7"/>
  </si>
  <si>
    <t>事業所名</t>
    <rPh sb="0" eb="3">
      <t>ジギョウショ</t>
    </rPh>
    <rPh sb="3" eb="4">
      <t>メイ</t>
    </rPh>
    <phoneticPr fontId="27"/>
  </si>
  <si>
    <t>サービス種類</t>
    <rPh sb="4" eb="6">
      <t>シュルイ</t>
    </rPh>
    <phoneticPr fontId="27"/>
  </si>
  <si>
    <t>第１週</t>
    <rPh sb="0" eb="1">
      <t>ダイ</t>
    </rPh>
    <rPh sb="2" eb="3">
      <t>シュウ</t>
    </rPh>
    <phoneticPr fontId="27"/>
  </si>
  <si>
    <t>第２週</t>
    <rPh sb="0" eb="1">
      <t>ダイ</t>
    </rPh>
    <rPh sb="2" eb="3">
      <t>シュウ</t>
    </rPh>
    <phoneticPr fontId="27"/>
  </si>
  <si>
    <t>第３週</t>
    <rPh sb="0" eb="1">
      <t>ダイ</t>
    </rPh>
    <rPh sb="2" eb="3">
      <t>シュウ</t>
    </rPh>
    <phoneticPr fontId="27"/>
  </si>
  <si>
    <t>第４週</t>
    <rPh sb="0" eb="1">
      <t>ダイ</t>
    </rPh>
    <rPh sb="2" eb="3">
      <t>シュウ</t>
    </rPh>
    <phoneticPr fontId="27"/>
  </si>
  <si>
    <t>合計</t>
    <rPh sb="0" eb="2">
      <t>ゴウケイ</t>
    </rPh>
    <phoneticPr fontId="27"/>
  </si>
  <si>
    <t>神奈川県知事</t>
  </si>
  <si>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7"/>
  </si>
  <si>
    <t>法律</t>
    <rPh sb="0" eb="2">
      <t>ホウリツ</t>
    </rPh>
    <phoneticPr fontId="27"/>
  </si>
  <si>
    <t>児童福祉法</t>
    <rPh sb="0" eb="2">
      <t>ジドウ</t>
    </rPh>
    <rPh sb="2" eb="4">
      <t>フクシ</t>
    </rPh>
    <rPh sb="4" eb="5">
      <t>ホウ</t>
    </rPh>
    <phoneticPr fontId="27"/>
  </si>
  <si>
    <t>介護保険法</t>
    <rPh sb="0" eb="2">
      <t>カイゴ</t>
    </rPh>
    <rPh sb="2" eb="4">
      <t>ホケン</t>
    </rPh>
    <rPh sb="4" eb="5">
      <t>ホウ</t>
    </rPh>
    <phoneticPr fontId="27"/>
  </si>
  <si>
    <t>法人名　　　　　　　　　　　　　　　　　　　　　　　　</t>
    <rPh sb="0" eb="2">
      <t>ホウジン</t>
    </rPh>
    <rPh sb="2" eb="3">
      <t>メイ</t>
    </rPh>
    <phoneticPr fontId="27"/>
  </si>
  <si>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27"/>
  </si>
  <si>
    <t>　「指定障害児通所支援の事業等の人員、設備及び運営に関する基準等を定める条例（平成25年神奈川県条例第7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8">
      <t>カナガワケン</t>
    </rPh>
    <rPh sb="48" eb="50">
      <t>ジョウレイ</t>
    </rPh>
    <rPh sb="80" eb="81">
      <t>ジ</t>
    </rPh>
    <rPh sb="81" eb="83">
      <t>ツウショ</t>
    </rPh>
    <rPh sb="83" eb="85">
      <t>シエン</t>
    </rPh>
    <phoneticPr fontId="27"/>
  </si>
  <si>
    <t>第37条　指定児童発達支援事業所の管理者は、当該指定児童発達支援事業所の従業者及び業務の管理その他の管理を、一元的に行わなければならない。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27"/>
  </si>
  <si>
    <t>　「指定障害児入所施設等の人員、設備及び運営に関する基準等を定める条例（平成25年神奈川県条例第8号）」の規定に従い、運営に関する基準を遵守し、当指定障害児入所施設の管理者の責務を適正に果たすことを誓約します。　</t>
    <rPh sb="4" eb="7">
      <t>ショウガイジ</t>
    </rPh>
    <rPh sb="7" eb="9">
      <t>ニュウショ</t>
    </rPh>
    <rPh sb="9" eb="11">
      <t>シセツ</t>
    </rPh>
    <rPh sb="11" eb="12">
      <t>トウ</t>
    </rPh>
    <rPh sb="16" eb="18">
      <t>セツビ</t>
    </rPh>
    <rPh sb="28" eb="29">
      <t>トウ</t>
    </rPh>
    <rPh sb="30" eb="31">
      <t>サダ</t>
    </rPh>
    <rPh sb="33" eb="35">
      <t>ジョウレイ</t>
    </rPh>
    <rPh sb="41" eb="45">
      <t>カナガワケン</t>
    </rPh>
    <rPh sb="45" eb="47">
      <t>ジョウレイ</t>
    </rPh>
    <rPh sb="77" eb="78">
      <t>ジ</t>
    </rPh>
    <rPh sb="78" eb="80">
      <t>ニュウショ</t>
    </rPh>
    <rPh sb="80" eb="82">
      <t>シセツ</t>
    </rPh>
    <phoneticPr fontId="27"/>
  </si>
  <si>
    <t>（管理者による管理等）</t>
    <rPh sb="7" eb="9">
      <t>カンリ</t>
    </rPh>
    <rPh sb="9" eb="10">
      <t>トウ</t>
    </rPh>
    <phoneticPr fontId="27"/>
  </si>
  <si>
    <t>第34条</t>
    <rPh sb="0" eb="1">
      <t>ダイ</t>
    </rPh>
    <rPh sb="3" eb="4">
      <t>ジョウ</t>
    </rPh>
    <phoneticPr fontId="27"/>
  </si>
  <si>
    <t xml:space="preserve">参考様式11 </t>
    <rPh sb="0" eb="2">
      <t>サンコウ</t>
    </rPh>
    <rPh sb="2" eb="4">
      <t>ヨウシキ</t>
    </rPh>
    <phoneticPr fontId="27"/>
  </si>
  <si>
    <t>指定障害児入所施設等の人員、設備及び運営に関する基準等を定める条例【抜粋】</t>
    <rPh sb="5" eb="7">
      <t>ニュウショ</t>
    </rPh>
    <rPh sb="7" eb="9">
      <t>シセツ</t>
    </rPh>
    <rPh sb="9" eb="10">
      <t>トウ</t>
    </rPh>
    <rPh sb="14" eb="16">
      <t>セツビ</t>
    </rPh>
    <rPh sb="26" eb="27">
      <t>トウ</t>
    </rPh>
    <rPh sb="28" eb="29">
      <t>サダ</t>
    </rPh>
    <rPh sb="31" eb="33">
      <t>ジョウレイ</t>
    </rPh>
    <phoneticPr fontId="27"/>
  </si>
  <si>
    <t>（   ）</t>
    <phoneticPr fontId="27"/>
  </si>
  <si>
    <t>（    ）</t>
    <phoneticPr fontId="27"/>
  </si>
  <si>
    <t>（      ）</t>
    <phoneticPr fontId="27"/>
  </si>
  <si>
    <t>（〒      ）　　　　　　　　　</t>
    <phoneticPr fontId="27"/>
  </si>
  <si>
    <t>(生年月日　 年　 月　 日）</t>
    <rPh sb="1" eb="3">
      <t>セイネン</t>
    </rPh>
    <rPh sb="3" eb="5">
      <t>ガッピ</t>
    </rPh>
    <rPh sb="7" eb="8">
      <t>トシ</t>
    </rPh>
    <rPh sb="8" eb="9">
      <t>アキトシ</t>
    </rPh>
    <rPh sb="10" eb="11">
      <t>ガツ</t>
    </rPh>
    <rPh sb="13" eb="14">
      <t>ニチ</t>
    </rPh>
    <phoneticPr fontId="27"/>
  </si>
  <si>
    <t>施設・事業所の種別（　           　）</t>
    <rPh sb="0" eb="2">
      <t>シセツ</t>
    </rPh>
    <rPh sb="3" eb="6">
      <t>ジギョウショ</t>
    </rPh>
    <rPh sb="7" eb="9">
      <t>シュベツ</t>
    </rPh>
    <phoneticPr fontId="27"/>
  </si>
  <si>
    <t xml:space="preserve">    日</t>
    <rPh sb="4" eb="5">
      <t>ニチ</t>
    </rPh>
    <phoneticPr fontId="27"/>
  </si>
  <si>
    <t>（徒歩　  分　車　  分）</t>
    <rPh sb="1" eb="3">
      <t>トホ</t>
    </rPh>
    <rPh sb="6" eb="7">
      <t>フン</t>
    </rPh>
    <rPh sb="8" eb="9">
      <t>クルマ</t>
    </rPh>
    <rPh sb="12" eb="13">
      <t>フン</t>
    </rPh>
    <phoneticPr fontId="27"/>
  </si>
  <si>
    <t>構造</t>
    <rPh sb="0" eb="2">
      <t>コウゾウ</t>
    </rPh>
    <phoneticPr fontId="27"/>
  </si>
  <si>
    <t>昭和</t>
    <rPh sb="0" eb="2">
      <t>ショウワ</t>
    </rPh>
    <phoneticPr fontId="27"/>
  </si>
  <si>
    <t>平成</t>
    <rPh sb="0" eb="2">
      <t>ヘイセイ</t>
    </rPh>
    <phoneticPr fontId="27"/>
  </si>
  <si>
    <t>建築年月</t>
    <rPh sb="0" eb="2">
      <t>ケンチク</t>
    </rPh>
    <rPh sb="2" eb="3">
      <t>トシ</t>
    </rPh>
    <rPh sb="3" eb="4">
      <t>ゲツ</t>
    </rPh>
    <phoneticPr fontId="27"/>
  </si>
  <si>
    <t>年</t>
    <rPh sb="0" eb="1">
      <t>ネン</t>
    </rPh>
    <phoneticPr fontId="27"/>
  </si>
  <si>
    <t>月</t>
    <rPh sb="0" eb="1">
      <t>ゲツ</t>
    </rPh>
    <phoneticPr fontId="27"/>
  </si>
  <si>
    <t>選択してください</t>
    <rPh sb="0" eb="2">
      <t>センタク</t>
    </rPh>
    <phoneticPr fontId="27"/>
  </si>
  <si>
    <t>有り</t>
    <rPh sb="0" eb="1">
      <t>ア</t>
    </rPh>
    <phoneticPr fontId="27"/>
  </si>
  <si>
    <t>無し</t>
    <rPh sb="0" eb="1">
      <t>ナ</t>
    </rPh>
    <phoneticPr fontId="27"/>
  </si>
  <si>
    <t>障害者総合支援法</t>
    <rPh sb="0" eb="3">
      <t>ショウガイシャ</t>
    </rPh>
    <rPh sb="3" eb="5">
      <t>ソウゴウ</t>
    </rPh>
    <rPh sb="5" eb="7">
      <t>シエン</t>
    </rPh>
    <rPh sb="7" eb="8">
      <t>ホウ</t>
    </rPh>
    <phoneticPr fontId="27"/>
  </si>
  <si>
    <t>法人名</t>
    <rPh sb="0" eb="2">
      <t>ホウジン</t>
    </rPh>
    <rPh sb="2" eb="3">
      <t>メイ</t>
    </rPh>
    <phoneticPr fontId="58"/>
  </si>
  <si>
    <t>印</t>
    <rPh sb="0" eb="1">
      <t>イン</t>
    </rPh>
    <phoneticPr fontId="58"/>
  </si>
  <si>
    <t>新規指定申請書確認表（障害児通所支援事業所）　　</t>
    <rPh sb="0" eb="2">
      <t>シンキ</t>
    </rPh>
    <rPh sb="2" eb="4">
      <t>シテイ</t>
    </rPh>
    <rPh sb="4" eb="7">
      <t>シンセイショ</t>
    </rPh>
    <rPh sb="7" eb="9">
      <t>カクニン</t>
    </rPh>
    <rPh sb="9" eb="10">
      <t>ヒョウ</t>
    </rPh>
    <rPh sb="11" eb="13">
      <t>ショウガイ</t>
    </rPh>
    <rPh sb="13" eb="14">
      <t>ジ</t>
    </rPh>
    <rPh sb="14" eb="16">
      <t>ツウショ</t>
    </rPh>
    <rPh sb="16" eb="18">
      <t>シエン</t>
    </rPh>
    <rPh sb="18" eb="20">
      <t>ジギョウ</t>
    </rPh>
    <rPh sb="20" eb="21">
      <t>ショ</t>
    </rPh>
    <phoneticPr fontId="58"/>
  </si>
  <si>
    <t>事業所名</t>
    <rPh sb="0" eb="2">
      <t>ジギョウ</t>
    </rPh>
    <rPh sb="2" eb="3">
      <t>ショ</t>
    </rPh>
    <rPh sb="3" eb="4">
      <t>メイ</t>
    </rPh>
    <phoneticPr fontId="58"/>
  </si>
  <si>
    <t>様式名等</t>
    <rPh sb="0" eb="2">
      <t>ヨウシキ</t>
    </rPh>
    <rPh sb="2" eb="3">
      <t>メイ</t>
    </rPh>
    <rPh sb="3" eb="4">
      <t>ナド</t>
    </rPh>
    <phoneticPr fontId="58"/>
  </si>
  <si>
    <t>大項目</t>
    <rPh sb="0" eb="1">
      <t>ダイ</t>
    </rPh>
    <rPh sb="1" eb="3">
      <t>コウモク</t>
    </rPh>
    <phoneticPr fontId="58"/>
  </si>
  <si>
    <t>小項目</t>
    <rPh sb="0" eb="1">
      <t>ショウ</t>
    </rPh>
    <rPh sb="1" eb="3">
      <t>コウモク</t>
    </rPh>
    <phoneticPr fontId="58"/>
  </si>
  <si>
    <t>記載時の留意事項</t>
    <rPh sb="0" eb="2">
      <t>キサイ</t>
    </rPh>
    <rPh sb="2" eb="3">
      <t>ジ</t>
    </rPh>
    <rPh sb="4" eb="6">
      <t>リュウイ</t>
    </rPh>
    <rPh sb="6" eb="8">
      <t>ジコウ</t>
    </rPh>
    <phoneticPr fontId="58"/>
  </si>
  <si>
    <t>確認欄</t>
    <rPh sb="0" eb="2">
      <t>カクニン</t>
    </rPh>
    <rPh sb="2" eb="3">
      <t>ラン</t>
    </rPh>
    <phoneticPr fontId="58"/>
  </si>
  <si>
    <t>様式第１号　指定申請書</t>
    <rPh sb="0" eb="2">
      <t>ヨウシキ</t>
    </rPh>
    <rPh sb="2" eb="3">
      <t>ダイ</t>
    </rPh>
    <rPh sb="4" eb="5">
      <t>ゴウ</t>
    </rPh>
    <rPh sb="6" eb="8">
      <t>シテイ</t>
    </rPh>
    <rPh sb="8" eb="11">
      <t>シンセイショ</t>
    </rPh>
    <phoneticPr fontId="58"/>
  </si>
  <si>
    <t>日付けは提出日になっていますか？</t>
    <rPh sb="0" eb="1">
      <t>ヒ</t>
    </rPh>
    <rPh sb="1" eb="2">
      <t>ヅ</t>
    </rPh>
    <rPh sb="4" eb="6">
      <t>テイシュツ</t>
    </rPh>
    <rPh sb="6" eb="7">
      <t>ビ</t>
    </rPh>
    <phoneticPr fontId="58"/>
  </si>
  <si>
    <t>申請者（設置者）</t>
    <rPh sb="0" eb="3">
      <t>シンセイシャ</t>
    </rPh>
    <rPh sb="4" eb="7">
      <t>セッチシャ</t>
    </rPh>
    <phoneticPr fontId="58"/>
  </si>
  <si>
    <t>名称及び主たる事務所の所在地</t>
    <rPh sb="0" eb="2">
      <t>メイショウ</t>
    </rPh>
    <rPh sb="2" eb="3">
      <t>オヨ</t>
    </rPh>
    <rPh sb="4" eb="5">
      <t>シュ</t>
    </rPh>
    <rPh sb="7" eb="9">
      <t>ジム</t>
    </rPh>
    <rPh sb="9" eb="10">
      <t>ショ</t>
    </rPh>
    <rPh sb="11" eb="14">
      <t>ショザイチ</t>
    </rPh>
    <phoneticPr fontId="58"/>
  </si>
  <si>
    <t>法人の名称・所在地は「履歴事項全部証明書」の表記と同様になっていますか？（数字やハイフンは全角となっていますか）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rPh sb="37" eb="39">
      <t>スウジ</t>
    </rPh>
    <rPh sb="45" eb="47">
      <t>ゼンカク</t>
    </rPh>
    <phoneticPr fontId="58"/>
  </si>
  <si>
    <t>指定を受けようとする事業所・施設の種類</t>
    <rPh sb="0" eb="2">
      <t>シテイ</t>
    </rPh>
    <rPh sb="3" eb="4">
      <t>ウ</t>
    </rPh>
    <rPh sb="10" eb="12">
      <t>ジギョウ</t>
    </rPh>
    <rPh sb="12" eb="13">
      <t>ショ</t>
    </rPh>
    <rPh sb="14" eb="16">
      <t>シセツ</t>
    </rPh>
    <rPh sb="17" eb="19">
      <t>シュルイ</t>
    </rPh>
    <phoneticPr fontId="58"/>
  </si>
  <si>
    <t>名称及び事業所（施設）の所在地</t>
    <rPh sb="0" eb="2">
      <t>メイショウ</t>
    </rPh>
    <rPh sb="2" eb="3">
      <t>オヨ</t>
    </rPh>
    <rPh sb="4" eb="6">
      <t>ジギョウ</t>
    </rPh>
    <rPh sb="6" eb="7">
      <t>ショ</t>
    </rPh>
    <rPh sb="8" eb="10">
      <t>シセツ</t>
    </rPh>
    <rPh sb="12" eb="15">
      <t>ショザイチ</t>
    </rPh>
    <phoneticPr fontId="58"/>
  </si>
  <si>
    <t>事業所の名称及び住所は「運営規程」の表記と同様になっていますか？（数字やハイフンは全角となっていますか）郵便番号はハイフン無しの半角７桁で記入していますか？</t>
    <rPh sb="0" eb="3">
      <t>ジギョウショ</t>
    </rPh>
    <rPh sb="4" eb="6">
      <t>メイショウ</t>
    </rPh>
    <rPh sb="6" eb="7">
      <t>オヨ</t>
    </rPh>
    <rPh sb="8" eb="10">
      <t>ジュウショ</t>
    </rPh>
    <rPh sb="12" eb="14">
      <t>ウンエイ</t>
    </rPh>
    <rPh sb="14" eb="16">
      <t>キテイ</t>
    </rPh>
    <rPh sb="18" eb="20">
      <t>ヒョウキ</t>
    </rPh>
    <rPh sb="21" eb="23">
      <t>ドウヨウ</t>
    </rPh>
    <rPh sb="52" eb="56">
      <t>ユウビンバンゴウ</t>
    </rPh>
    <rPh sb="61" eb="62">
      <t>ナ</t>
    </rPh>
    <rPh sb="64" eb="66">
      <t>ハンカク</t>
    </rPh>
    <rPh sb="67" eb="68">
      <t>ケタ</t>
    </rPh>
    <rPh sb="69" eb="71">
      <t>キニュウ</t>
    </rPh>
    <phoneticPr fontId="58"/>
  </si>
  <si>
    <t>主たる事業所名称</t>
    <rPh sb="0" eb="1">
      <t>シュ</t>
    </rPh>
    <rPh sb="3" eb="5">
      <t>ジギョウ</t>
    </rPh>
    <rPh sb="5" eb="6">
      <t>ショ</t>
    </rPh>
    <rPh sb="6" eb="8">
      <t>メイショウ</t>
    </rPh>
    <phoneticPr fontId="58"/>
  </si>
  <si>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58"/>
  </si>
  <si>
    <t>口座振込（変更）依頼書</t>
    <rPh sb="0" eb="2">
      <t>コウザ</t>
    </rPh>
    <rPh sb="2" eb="4">
      <t>フリコミ</t>
    </rPh>
    <rPh sb="5" eb="7">
      <t>ヘンコウ</t>
    </rPh>
    <rPh sb="8" eb="11">
      <t>イライショ</t>
    </rPh>
    <phoneticPr fontId="58"/>
  </si>
  <si>
    <t>振込先</t>
    <rPh sb="0" eb="2">
      <t>フリコミ</t>
    </rPh>
    <rPh sb="2" eb="3">
      <t>サキ</t>
    </rPh>
    <phoneticPr fontId="58"/>
  </si>
  <si>
    <t>振込先は正確に記載されていますか（通帳の写し等と突合）？</t>
    <rPh sb="0" eb="2">
      <t>フリコミ</t>
    </rPh>
    <rPh sb="2" eb="3">
      <t>サキ</t>
    </rPh>
    <rPh sb="4" eb="6">
      <t>セイカク</t>
    </rPh>
    <rPh sb="7" eb="9">
      <t>キサイ</t>
    </rPh>
    <rPh sb="17" eb="19">
      <t>ツウチョウ</t>
    </rPh>
    <rPh sb="20" eb="21">
      <t>ウツ</t>
    </rPh>
    <rPh sb="22" eb="23">
      <t>ナド</t>
    </rPh>
    <rPh sb="24" eb="26">
      <t>トツゴウ</t>
    </rPh>
    <phoneticPr fontId="58"/>
  </si>
  <si>
    <t>委任状</t>
    <rPh sb="0" eb="3">
      <t>イニンジョウ</t>
    </rPh>
    <phoneticPr fontId="58"/>
  </si>
  <si>
    <t>申請者と口座名義人が異なる場合は、申請者による委任を行っていますか？
※異なる場合だけ右欄にチェックしてください。</t>
    <rPh sb="0" eb="3">
      <t>シンセイシャ</t>
    </rPh>
    <rPh sb="4" eb="6">
      <t>コウザ</t>
    </rPh>
    <rPh sb="6" eb="8">
      <t>メイギ</t>
    </rPh>
    <rPh sb="8" eb="9">
      <t>ニン</t>
    </rPh>
    <rPh sb="10" eb="11">
      <t>コト</t>
    </rPh>
    <rPh sb="13" eb="15">
      <t>バアイ</t>
    </rPh>
    <rPh sb="17" eb="20">
      <t>シンセイシャ</t>
    </rPh>
    <rPh sb="23" eb="25">
      <t>イニン</t>
    </rPh>
    <rPh sb="26" eb="27">
      <t>オコナ</t>
    </rPh>
    <rPh sb="36" eb="37">
      <t>コト</t>
    </rPh>
    <rPh sb="39" eb="41">
      <t>バアイ</t>
    </rPh>
    <rPh sb="43" eb="44">
      <t>ミギ</t>
    </rPh>
    <rPh sb="44" eb="45">
      <t>ラン</t>
    </rPh>
    <phoneticPr fontId="58"/>
  </si>
  <si>
    <t>管理者・児童発達支援管理責任者</t>
    <rPh sb="0" eb="3">
      <t>カンリシャ</t>
    </rPh>
    <rPh sb="4" eb="6">
      <t>ジドウ</t>
    </rPh>
    <rPh sb="6" eb="8">
      <t>ハッタツ</t>
    </rPh>
    <rPh sb="8" eb="10">
      <t>シエン</t>
    </rPh>
    <rPh sb="10" eb="12">
      <t>カンリ</t>
    </rPh>
    <rPh sb="12" eb="14">
      <t>セキニン</t>
    </rPh>
    <rPh sb="14" eb="15">
      <t>シャ</t>
    </rPh>
    <phoneticPr fontId="58"/>
  </si>
  <si>
    <t>管理者・児童発達支援管理責任者の氏名や住所は参考様式４の「経歴書」と相違ないですか？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2" eb="24">
      <t>サンコウ</t>
    </rPh>
    <rPh sb="24" eb="26">
      <t>ヨウシキ</t>
    </rPh>
    <rPh sb="29" eb="32">
      <t>ケイレキショ</t>
    </rPh>
    <rPh sb="34" eb="36">
      <t>ソウイ</t>
    </rPh>
    <phoneticPr fontId="58"/>
  </si>
  <si>
    <t>従業者の職種・員数</t>
    <rPh sb="0" eb="3">
      <t>ジュウギョウシャ</t>
    </rPh>
    <rPh sb="4" eb="6">
      <t>ショクシュ</t>
    </rPh>
    <rPh sb="7" eb="9">
      <t>インスウ</t>
    </rPh>
    <phoneticPr fontId="58"/>
  </si>
  <si>
    <t>設備</t>
    <rPh sb="0" eb="2">
      <t>セツビ</t>
    </rPh>
    <phoneticPr fontId="58"/>
  </si>
  <si>
    <t>最大定員＝定員
1人あたりの最小床面積＝指導訓練室の面積／定員（小数点第二位以下を切り捨て）</t>
    <rPh sb="0" eb="2">
      <t>サイダイ</t>
    </rPh>
    <rPh sb="2" eb="4">
      <t>テイイン</t>
    </rPh>
    <rPh sb="5" eb="7">
      <t>テイイン</t>
    </rPh>
    <rPh sb="8" eb="10">
      <t>ヒトリ</t>
    </rPh>
    <rPh sb="14" eb="16">
      <t>サイショウ</t>
    </rPh>
    <rPh sb="16" eb="19">
      <t>ユカメンセキ</t>
    </rPh>
    <rPh sb="20" eb="22">
      <t>シドウ</t>
    </rPh>
    <rPh sb="22" eb="24">
      <t>クンレン</t>
    </rPh>
    <rPh sb="24" eb="25">
      <t>シツ</t>
    </rPh>
    <rPh sb="26" eb="28">
      <t>メンセキ</t>
    </rPh>
    <rPh sb="29" eb="31">
      <t>テイイン</t>
    </rPh>
    <rPh sb="32" eb="35">
      <t>ショウスウテン</t>
    </rPh>
    <rPh sb="35" eb="36">
      <t>ダイ</t>
    </rPh>
    <rPh sb="36" eb="37">
      <t>２</t>
    </rPh>
    <rPh sb="37" eb="38">
      <t>イ</t>
    </rPh>
    <rPh sb="38" eb="40">
      <t>イカ</t>
    </rPh>
    <rPh sb="41" eb="42">
      <t>キ</t>
    </rPh>
    <rPh sb="43" eb="44">
      <t>ス</t>
    </rPh>
    <phoneticPr fontId="58"/>
  </si>
  <si>
    <t>営業日</t>
    <rPh sb="0" eb="3">
      <t>エイギョウビ</t>
    </rPh>
    <phoneticPr fontId="58"/>
  </si>
  <si>
    <t>営業日は「運営規程」と相違ないですか？</t>
    <rPh sb="0" eb="3">
      <t>エイギョウビ</t>
    </rPh>
    <rPh sb="5" eb="7">
      <t>ウンエイ</t>
    </rPh>
    <rPh sb="7" eb="9">
      <t>キテイ</t>
    </rPh>
    <rPh sb="11" eb="13">
      <t>ソウイ</t>
    </rPh>
    <phoneticPr fontId="58"/>
  </si>
  <si>
    <t>営業時間</t>
    <rPh sb="0" eb="2">
      <t>エイギョウ</t>
    </rPh>
    <rPh sb="2" eb="4">
      <t>ジカン</t>
    </rPh>
    <phoneticPr fontId="58"/>
  </si>
  <si>
    <t>記載もれはありませんか？</t>
    <rPh sb="0" eb="2">
      <t>キサイ</t>
    </rPh>
    <phoneticPr fontId="58"/>
  </si>
  <si>
    <t>主な掲示事項</t>
    <rPh sb="0" eb="1">
      <t>オモ</t>
    </rPh>
    <rPh sb="2" eb="4">
      <t>ケイジ</t>
    </rPh>
    <rPh sb="4" eb="6">
      <t>ジコウ</t>
    </rPh>
    <phoneticPr fontId="58"/>
  </si>
  <si>
    <t>利用定員</t>
    <rPh sb="0" eb="2">
      <t>リヨウ</t>
    </rPh>
    <rPh sb="2" eb="4">
      <t>テイイン</t>
    </rPh>
    <phoneticPr fontId="58"/>
  </si>
  <si>
    <t>通常の事業の実施地域</t>
    <phoneticPr fontId="58"/>
  </si>
  <si>
    <t>協力医療機関</t>
    <rPh sb="0" eb="2">
      <t>キョウリョク</t>
    </rPh>
    <rPh sb="2" eb="4">
      <t>イリョウ</t>
    </rPh>
    <rPh sb="4" eb="6">
      <t>キカン</t>
    </rPh>
    <phoneticPr fontId="58"/>
  </si>
  <si>
    <t>名称及び診療科名は、参考様式10の内容と相違ないですか？（機関名は正式な名称を記載していますか）</t>
    <rPh sb="0" eb="2">
      <t>メイショウ</t>
    </rPh>
    <rPh sb="2" eb="3">
      <t>オヨ</t>
    </rPh>
    <rPh sb="4" eb="6">
      <t>シンリョウ</t>
    </rPh>
    <rPh sb="6" eb="8">
      <t>カメイ</t>
    </rPh>
    <rPh sb="10" eb="12">
      <t>サンコウ</t>
    </rPh>
    <rPh sb="12" eb="14">
      <t>ヨウシキ</t>
    </rPh>
    <rPh sb="17" eb="19">
      <t>ナイヨウ</t>
    </rPh>
    <rPh sb="20" eb="22">
      <t>ソウイ</t>
    </rPh>
    <rPh sb="29" eb="31">
      <t>キカン</t>
    </rPh>
    <rPh sb="31" eb="32">
      <t>メイ</t>
    </rPh>
    <rPh sb="33" eb="35">
      <t>セイシキ</t>
    </rPh>
    <rPh sb="36" eb="38">
      <t>メイショウ</t>
    </rPh>
    <rPh sb="39" eb="41">
      <t>キサイ</t>
    </rPh>
    <phoneticPr fontId="58"/>
  </si>
  <si>
    <t>サービス種類</t>
    <rPh sb="4" eb="6">
      <t>シュルイ</t>
    </rPh>
    <phoneticPr fontId="58"/>
  </si>
  <si>
    <t>申請に係る事業所</t>
    <rPh sb="0" eb="2">
      <t>シンセイ</t>
    </rPh>
    <rPh sb="3" eb="4">
      <t>カカ</t>
    </rPh>
    <rPh sb="5" eb="7">
      <t>ジギョウ</t>
    </rPh>
    <rPh sb="7" eb="8">
      <t>ショ</t>
    </rPh>
    <phoneticPr fontId="58"/>
  </si>
  <si>
    <t>申請する事業所についての記載となっていますか？</t>
    <rPh sb="0" eb="2">
      <t>シンセイ</t>
    </rPh>
    <rPh sb="4" eb="7">
      <t>ジギョウショ</t>
    </rPh>
    <rPh sb="12" eb="14">
      <t>キサイ</t>
    </rPh>
    <phoneticPr fontId="58"/>
  </si>
  <si>
    <t>多機能型の他の事業所</t>
    <rPh sb="0" eb="4">
      <t>タキノウガタ</t>
    </rPh>
    <rPh sb="5" eb="6">
      <t>ホカ</t>
    </rPh>
    <rPh sb="7" eb="9">
      <t>ジギョウ</t>
    </rPh>
    <rPh sb="9" eb="10">
      <t>ショ</t>
    </rPh>
    <phoneticPr fontId="58"/>
  </si>
  <si>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58"/>
  </si>
  <si>
    <t>管理者・児童発達支援管理責任者の氏名や住所等は記載されていますか？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1" eb="22">
      <t>ナド</t>
    </rPh>
    <rPh sb="23" eb="25">
      <t>キサイ</t>
    </rPh>
    <phoneticPr fontId="58"/>
  </si>
  <si>
    <t>主たる対象とする障害の種別</t>
    <rPh sb="0" eb="1">
      <t>シュ</t>
    </rPh>
    <rPh sb="3" eb="5">
      <t>タイショウ</t>
    </rPh>
    <rPh sb="8" eb="10">
      <t>ショウガイ</t>
    </rPh>
    <rPh sb="11" eb="13">
      <t>シュベツ</t>
    </rPh>
    <phoneticPr fontId="58"/>
  </si>
  <si>
    <t>運営規程の記載と相違ないですか？
対象の障害に「１」を記載ください（〇ではなく）</t>
    <rPh sb="0" eb="2">
      <t>ウンエイ</t>
    </rPh>
    <rPh sb="2" eb="4">
      <t>キテイ</t>
    </rPh>
    <rPh sb="5" eb="7">
      <t>キサイ</t>
    </rPh>
    <rPh sb="8" eb="10">
      <t>ソウイ</t>
    </rPh>
    <rPh sb="17" eb="19">
      <t>タイショウ</t>
    </rPh>
    <rPh sb="20" eb="22">
      <t>ショウガイ</t>
    </rPh>
    <rPh sb="27" eb="29">
      <t>キサイ</t>
    </rPh>
    <phoneticPr fontId="58"/>
  </si>
  <si>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58"/>
  </si>
  <si>
    <t>従業者の職種で記載されている以外の従業員が配置されている場合、空欄に記載していますか？</t>
    <rPh sb="0" eb="3">
      <t>ジュウギョウシャ</t>
    </rPh>
    <rPh sb="4" eb="6">
      <t>ショクシュ</t>
    </rPh>
    <rPh sb="7" eb="9">
      <t>キサイ</t>
    </rPh>
    <rPh sb="14" eb="16">
      <t>イガイ</t>
    </rPh>
    <rPh sb="17" eb="20">
      <t>ジュウギョウイン</t>
    </rPh>
    <rPh sb="21" eb="23">
      <t>ハイチ</t>
    </rPh>
    <rPh sb="28" eb="30">
      <t>バアイ</t>
    </rPh>
    <rPh sb="31" eb="33">
      <t>クウラン</t>
    </rPh>
    <rPh sb="32" eb="33">
      <t>ラン</t>
    </rPh>
    <rPh sb="34" eb="36">
      <t>キサイ</t>
    </rPh>
    <phoneticPr fontId="58"/>
  </si>
  <si>
    <t>定款、登記簿謄本</t>
    <rPh sb="0" eb="2">
      <t>テイカン</t>
    </rPh>
    <rPh sb="3" eb="6">
      <t>トウキボ</t>
    </rPh>
    <rPh sb="6" eb="8">
      <t>トウホン</t>
    </rPh>
    <phoneticPr fontId="58"/>
  </si>
  <si>
    <t>※営利法人や特定非営利活動法人の場合</t>
    <phoneticPr fontId="58"/>
  </si>
  <si>
    <t>「目的」又は「事業」に、「児童福祉法に基づく障害児通所支援事業」が明記されていますか？</t>
    <rPh sb="1" eb="3">
      <t>モクテキ</t>
    </rPh>
    <rPh sb="4" eb="5">
      <t>マタ</t>
    </rPh>
    <rPh sb="7" eb="9">
      <t>ジギョウ</t>
    </rPh>
    <rPh sb="13" eb="15">
      <t>ジドウ</t>
    </rPh>
    <rPh sb="15" eb="17">
      <t>フクシ</t>
    </rPh>
    <rPh sb="17" eb="18">
      <t>ホウ</t>
    </rPh>
    <rPh sb="19" eb="20">
      <t>モト</t>
    </rPh>
    <rPh sb="22" eb="24">
      <t>ショウガイ</t>
    </rPh>
    <rPh sb="24" eb="25">
      <t>ジ</t>
    </rPh>
    <rPh sb="25" eb="27">
      <t>ツウショ</t>
    </rPh>
    <rPh sb="27" eb="29">
      <t>シエン</t>
    </rPh>
    <rPh sb="29" eb="31">
      <t>ジギョウ</t>
    </rPh>
    <rPh sb="33" eb="35">
      <t>メイキ</t>
    </rPh>
    <phoneticPr fontId="58"/>
  </si>
  <si>
    <t>登記事項証明（履歴事項全部証明書）</t>
    <rPh sb="0" eb="2">
      <t>トウキ</t>
    </rPh>
    <rPh sb="2" eb="4">
      <t>ジコウ</t>
    </rPh>
    <rPh sb="4" eb="6">
      <t>ショウメイ</t>
    </rPh>
    <rPh sb="7" eb="9">
      <t>リレキ</t>
    </rPh>
    <rPh sb="9" eb="11">
      <t>ジコウ</t>
    </rPh>
    <rPh sb="11" eb="13">
      <t>ゼンブ</t>
    </rPh>
    <rPh sb="13" eb="15">
      <t>ショウメイ</t>
    </rPh>
    <rPh sb="15" eb="16">
      <t>ショ</t>
    </rPh>
    <phoneticPr fontId="58"/>
  </si>
  <si>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rPh sb="25" eb="27">
      <t>フクスウ</t>
    </rPh>
    <rPh sb="27" eb="29">
      <t>ジギョウ</t>
    </rPh>
    <rPh sb="29" eb="30">
      <t>ショ</t>
    </rPh>
    <rPh sb="31" eb="33">
      <t>ドウジ</t>
    </rPh>
    <rPh sb="33" eb="35">
      <t>シンセイ</t>
    </rPh>
    <rPh sb="38" eb="40">
      <t>バアイ</t>
    </rPh>
    <rPh sb="42" eb="44">
      <t>ゲンポン</t>
    </rPh>
    <rPh sb="46" eb="47">
      <t>ブ</t>
    </rPh>
    <rPh sb="48" eb="50">
      <t>サシツカ</t>
    </rPh>
    <rPh sb="58" eb="59">
      <t>ホカ</t>
    </rPh>
    <rPh sb="60" eb="63">
      <t>シンセイショ</t>
    </rPh>
    <rPh sb="65" eb="66">
      <t>ウツ</t>
    </rPh>
    <rPh sb="68" eb="69">
      <t>カナラ</t>
    </rPh>
    <rPh sb="70" eb="72">
      <t>テンプ</t>
    </rPh>
    <phoneticPr fontId="58"/>
  </si>
  <si>
    <t>履歴事項全部証明書の原本は面接日から３か月以内のものになっていますか？</t>
    <rPh sb="2" eb="4">
      <t>ジコウ</t>
    </rPh>
    <rPh sb="4" eb="6">
      <t>ゼンブ</t>
    </rPh>
    <rPh sb="13" eb="15">
      <t>メンセツ</t>
    </rPh>
    <rPh sb="15" eb="16">
      <t>ビ</t>
    </rPh>
    <rPh sb="20" eb="21">
      <t>ゲツ</t>
    </rPh>
    <rPh sb="21" eb="23">
      <t>イナイ</t>
    </rPh>
    <phoneticPr fontId="58"/>
  </si>
  <si>
    <t>※法人等で申請までに定款又は寄付行為の変更手続きが終了していない場合</t>
    <rPh sb="1" eb="3">
      <t>ホウジン</t>
    </rPh>
    <rPh sb="3" eb="4">
      <t>トウ</t>
    </rPh>
    <rPh sb="5" eb="7">
      <t>シンセイ</t>
    </rPh>
    <rPh sb="10" eb="12">
      <t>テイカン</t>
    </rPh>
    <rPh sb="12" eb="13">
      <t>マタ</t>
    </rPh>
    <rPh sb="14" eb="16">
      <t>キフ</t>
    </rPh>
    <rPh sb="16" eb="18">
      <t>コウイ</t>
    </rPh>
    <rPh sb="19" eb="21">
      <t>ヘンコウ</t>
    </rPh>
    <rPh sb="21" eb="23">
      <t>テツヅ</t>
    </rPh>
    <rPh sb="25" eb="27">
      <t>シュウリョウ</t>
    </rPh>
    <rPh sb="32" eb="34">
      <t>バアイ</t>
    </rPh>
    <phoneticPr fontId="58"/>
  </si>
  <si>
    <t>変更認可前の定款等及び登記簿謄本（写しでも可）に加えて、当該事業を行う旨の内容が確認できる書類（理事会議事録等）は添付されていますか？</t>
    <rPh sb="0" eb="2">
      <t>ヘンコウ</t>
    </rPh>
    <rPh sb="2" eb="4">
      <t>ニンカ</t>
    </rPh>
    <rPh sb="4" eb="5">
      <t>マエ</t>
    </rPh>
    <rPh sb="6" eb="8">
      <t>テイカン</t>
    </rPh>
    <rPh sb="8" eb="9">
      <t>トウ</t>
    </rPh>
    <rPh sb="9" eb="10">
      <t>オヨ</t>
    </rPh>
    <rPh sb="11" eb="14">
      <t>トウキボ</t>
    </rPh>
    <rPh sb="14" eb="16">
      <t>トウホン</t>
    </rPh>
    <rPh sb="17" eb="18">
      <t>ウツ</t>
    </rPh>
    <rPh sb="21" eb="22">
      <t>カ</t>
    </rPh>
    <rPh sb="24" eb="25">
      <t>クワ</t>
    </rPh>
    <rPh sb="28" eb="30">
      <t>トウガイ</t>
    </rPh>
    <rPh sb="30" eb="32">
      <t>ジギョウ</t>
    </rPh>
    <rPh sb="33" eb="34">
      <t>オコナ</t>
    </rPh>
    <rPh sb="35" eb="36">
      <t>ムネ</t>
    </rPh>
    <rPh sb="37" eb="39">
      <t>ナイヨウ</t>
    </rPh>
    <rPh sb="40" eb="42">
      <t>カクニン</t>
    </rPh>
    <rPh sb="45" eb="47">
      <t>ショルイ</t>
    </rPh>
    <rPh sb="48" eb="50">
      <t>リジ</t>
    </rPh>
    <rPh sb="51" eb="54">
      <t>ギジロク</t>
    </rPh>
    <rPh sb="54" eb="55">
      <t>ナド</t>
    </rPh>
    <rPh sb="57" eb="59">
      <t>テンプ</t>
    </rPh>
    <phoneticPr fontId="58"/>
  </si>
  <si>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58"/>
  </si>
  <si>
    <t>運営規程の確認①</t>
    <rPh sb="0" eb="2">
      <t>ウンエイ</t>
    </rPh>
    <rPh sb="2" eb="4">
      <t>キテイ</t>
    </rPh>
    <rPh sb="5" eb="7">
      <t>カクニン</t>
    </rPh>
    <phoneticPr fontId="58"/>
  </si>
  <si>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58"/>
  </si>
  <si>
    <t>運営規程の確認②</t>
    <phoneticPr fontId="58"/>
  </si>
  <si>
    <t>第３条（事業所の名称等）</t>
    <rPh sb="0" eb="1">
      <t>ダイ</t>
    </rPh>
    <rPh sb="2" eb="3">
      <t>ジョウ</t>
    </rPh>
    <rPh sb="4" eb="7">
      <t>ジギョウショ</t>
    </rPh>
    <rPh sb="8" eb="10">
      <t>メイショウ</t>
    </rPh>
    <rPh sb="10" eb="11">
      <t>トウ</t>
    </rPh>
    <phoneticPr fontId="58"/>
  </si>
  <si>
    <t>「付表」の「名称」と「所在地」は相違ないですか？</t>
    <rPh sb="6" eb="8">
      <t>メイショウ</t>
    </rPh>
    <rPh sb="11" eb="14">
      <t>ショザイチ</t>
    </rPh>
    <rPh sb="16" eb="18">
      <t>ソウイ</t>
    </rPh>
    <phoneticPr fontId="58"/>
  </si>
  <si>
    <t>第４条（従業者の職種、員数及び職務内容）</t>
    <rPh sb="0" eb="1">
      <t>ダイ</t>
    </rPh>
    <rPh sb="2" eb="3">
      <t>ジョウ</t>
    </rPh>
    <rPh sb="4" eb="7">
      <t>ジュウギョウシャ</t>
    </rPh>
    <rPh sb="8" eb="10">
      <t>ショクシュ</t>
    </rPh>
    <rPh sb="11" eb="13">
      <t>インスウ</t>
    </rPh>
    <rPh sb="13" eb="14">
      <t>オヨ</t>
    </rPh>
    <rPh sb="15" eb="17">
      <t>ショクム</t>
    </rPh>
    <rPh sb="17" eb="19">
      <t>ナイヨウ</t>
    </rPh>
    <phoneticPr fontId="58"/>
  </si>
  <si>
    <t>第５条（営業日及び営業時間等）</t>
    <rPh sb="0" eb="1">
      <t>ダイ</t>
    </rPh>
    <rPh sb="2" eb="3">
      <t>ジョウ</t>
    </rPh>
    <rPh sb="4" eb="7">
      <t>エイギョウビ</t>
    </rPh>
    <rPh sb="7" eb="8">
      <t>オヨ</t>
    </rPh>
    <rPh sb="9" eb="11">
      <t>エイギョウ</t>
    </rPh>
    <rPh sb="11" eb="13">
      <t>ジカン</t>
    </rPh>
    <rPh sb="13" eb="14">
      <t>ナド</t>
    </rPh>
    <phoneticPr fontId="58"/>
  </si>
  <si>
    <t>営業時間は「付表」と相違ないですか？</t>
    <rPh sb="0" eb="2">
      <t>エイギョウ</t>
    </rPh>
    <rPh sb="2" eb="4">
      <t>ジカン</t>
    </rPh>
    <rPh sb="6" eb="8">
      <t>フヒョウ</t>
    </rPh>
    <rPh sb="10" eb="12">
      <t>ソウイ</t>
    </rPh>
    <phoneticPr fontId="58"/>
  </si>
  <si>
    <t>年間の休日</t>
    <rPh sb="0" eb="2">
      <t>ネンカン</t>
    </rPh>
    <rPh sb="3" eb="5">
      <t>キュウジツ</t>
    </rPh>
    <phoneticPr fontId="58"/>
  </si>
  <si>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58"/>
  </si>
  <si>
    <t>第7条（主たる対象者）</t>
    <rPh sb="0" eb="1">
      <t>ダイ</t>
    </rPh>
    <rPh sb="2" eb="3">
      <t>ジョウ</t>
    </rPh>
    <rPh sb="4" eb="5">
      <t>シュ</t>
    </rPh>
    <rPh sb="7" eb="10">
      <t>タイショウシャ</t>
    </rPh>
    <phoneticPr fontId="58"/>
  </si>
  <si>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58"/>
  </si>
  <si>
    <t>第10条（通常の事業の実施地域）</t>
    <rPh sb="0" eb="1">
      <t>ダイ</t>
    </rPh>
    <rPh sb="3" eb="4">
      <t>ジョウ</t>
    </rPh>
    <rPh sb="5" eb="7">
      <t>ツウジョウ</t>
    </rPh>
    <rPh sb="8" eb="10">
      <t>ジギョウ</t>
    </rPh>
    <rPh sb="11" eb="13">
      <t>ジッシ</t>
    </rPh>
    <rPh sb="13" eb="15">
      <t>チイキ</t>
    </rPh>
    <phoneticPr fontId="58"/>
  </si>
  <si>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58"/>
  </si>
  <si>
    <t>第14条（苦情解決）</t>
    <rPh sb="0" eb="1">
      <t>ダイ</t>
    </rPh>
    <rPh sb="3" eb="4">
      <t>ジョウ</t>
    </rPh>
    <rPh sb="5" eb="7">
      <t>クジョウ</t>
    </rPh>
    <rPh sb="7" eb="9">
      <t>カイケツ</t>
    </rPh>
    <phoneticPr fontId="58"/>
  </si>
  <si>
    <t>第16条（その他運営に関する重要事項）</t>
    <rPh sb="0" eb="1">
      <t>ダイ</t>
    </rPh>
    <rPh sb="3" eb="4">
      <t>ジョウ</t>
    </rPh>
    <rPh sb="7" eb="8">
      <t>タ</t>
    </rPh>
    <rPh sb="8" eb="10">
      <t>ウンエイ</t>
    </rPh>
    <rPh sb="11" eb="12">
      <t>カン</t>
    </rPh>
    <rPh sb="14" eb="16">
      <t>ジュウヨウ</t>
    </rPh>
    <rPh sb="16" eb="18">
      <t>ジコウ</t>
    </rPh>
    <phoneticPr fontId="58"/>
  </si>
  <si>
    <t>第１</t>
    <rPh sb="0" eb="1">
      <t>ダイ</t>
    </rPh>
    <phoneticPr fontId="58"/>
  </si>
  <si>
    <t>研修の回数は、「事業計画書（参考様式11）」と相違ありませんか？</t>
    <rPh sb="0" eb="2">
      <t>ケンシュウ</t>
    </rPh>
    <rPh sb="3" eb="5">
      <t>カイスウ</t>
    </rPh>
    <rPh sb="8" eb="10">
      <t>ジギョウ</t>
    </rPh>
    <rPh sb="10" eb="13">
      <t>ケイカクショ</t>
    </rPh>
    <rPh sb="14" eb="16">
      <t>サンコウ</t>
    </rPh>
    <rPh sb="16" eb="18">
      <t>ヨウシキ</t>
    </rPh>
    <rPh sb="23" eb="25">
      <t>ソウイ</t>
    </rPh>
    <phoneticPr fontId="58"/>
  </si>
  <si>
    <t>第６</t>
    <rPh sb="0" eb="1">
      <t>ダイ</t>
    </rPh>
    <phoneticPr fontId="58"/>
  </si>
  <si>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シンセイ</t>
    </rPh>
    <rPh sb="53" eb="55">
      <t>ホウジン</t>
    </rPh>
    <rPh sb="55" eb="56">
      <t>メイ</t>
    </rPh>
    <rPh sb="57" eb="59">
      <t>キサイ</t>
    </rPh>
    <phoneticPr fontId="58"/>
  </si>
  <si>
    <t>附則</t>
    <rPh sb="0" eb="2">
      <t>フソク</t>
    </rPh>
    <phoneticPr fontId="58"/>
  </si>
  <si>
    <t>事業開始年月日の記載になっていますか？</t>
    <rPh sb="0" eb="2">
      <t>ジギョウ</t>
    </rPh>
    <rPh sb="2" eb="4">
      <t>カイシ</t>
    </rPh>
    <rPh sb="4" eb="5">
      <t>ネン</t>
    </rPh>
    <rPh sb="5" eb="7">
      <t>ガッピ</t>
    </rPh>
    <rPh sb="8" eb="10">
      <t>キサイ</t>
    </rPh>
    <phoneticPr fontId="58"/>
  </si>
  <si>
    <t>参考様式１　事業所・施設の平面図</t>
    <rPh sb="0" eb="2">
      <t>サンコウ</t>
    </rPh>
    <rPh sb="2" eb="4">
      <t>ヨウシキ</t>
    </rPh>
    <rPh sb="6" eb="8">
      <t>ジギョウ</t>
    </rPh>
    <rPh sb="8" eb="9">
      <t>ショ</t>
    </rPh>
    <rPh sb="10" eb="12">
      <t>シセツ</t>
    </rPh>
    <rPh sb="13" eb="16">
      <t>ヘイメンズ</t>
    </rPh>
    <phoneticPr fontId="58"/>
  </si>
  <si>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58"/>
  </si>
  <si>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58"/>
  </si>
  <si>
    <t>写真①</t>
    <rPh sb="0" eb="2">
      <t>シャシン</t>
    </rPh>
    <phoneticPr fontId="58"/>
  </si>
  <si>
    <t>外観（建物の外観、看板）、内観（鍵つき書庫、手指消毒、消防設備を含む）の写真は用意できていますか？</t>
    <rPh sb="32" eb="33">
      <t>フク</t>
    </rPh>
    <phoneticPr fontId="58"/>
  </si>
  <si>
    <t>写真②</t>
    <rPh sb="0" eb="2">
      <t>シャシン</t>
    </rPh>
    <phoneticPr fontId="58"/>
  </si>
  <si>
    <t>内観の写真は物品の配置などを済ませて事業を開始できる状態の写真となっていますか？（教材や支援器具も）</t>
    <rPh sb="0" eb="2">
      <t>ナイカン</t>
    </rPh>
    <rPh sb="3" eb="5">
      <t>シャシン</t>
    </rPh>
    <rPh sb="6" eb="8">
      <t>ブッピン</t>
    </rPh>
    <rPh sb="9" eb="11">
      <t>ハイチ</t>
    </rPh>
    <rPh sb="14" eb="15">
      <t>ス</t>
    </rPh>
    <rPh sb="18" eb="20">
      <t>ジギョウ</t>
    </rPh>
    <rPh sb="21" eb="23">
      <t>カイシ</t>
    </rPh>
    <rPh sb="26" eb="28">
      <t>ジョウタイ</t>
    </rPh>
    <rPh sb="29" eb="31">
      <t>シャシン</t>
    </rPh>
    <rPh sb="41" eb="43">
      <t>キョウザイ</t>
    </rPh>
    <rPh sb="44" eb="46">
      <t>シエン</t>
    </rPh>
    <rPh sb="46" eb="48">
      <t>キグ</t>
    </rPh>
    <phoneticPr fontId="58"/>
  </si>
  <si>
    <t>写真③</t>
    <rPh sb="0" eb="2">
      <t>シャシン</t>
    </rPh>
    <phoneticPr fontId="58"/>
  </si>
  <si>
    <t>建物のどの部分の写真であるか分かるようになっていますか？</t>
    <phoneticPr fontId="58"/>
  </si>
  <si>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58"/>
  </si>
  <si>
    <t>面積</t>
    <rPh sb="0" eb="2">
      <t>メンセキ</t>
    </rPh>
    <phoneticPr fontId="58"/>
  </si>
  <si>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58"/>
  </si>
  <si>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58"/>
  </si>
  <si>
    <t>備品</t>
    <rPh sb="0" eb="2">
      <t>ビヒン</t>
    </rPh>
    <phoneticPr fontId="58"/>
  </si>
  <si>
    <t>備品の品名及び数量</t>
    <rPh sb="0" eb="2">
      <t>ビヒン</t>
    </rPh>
    <rPh sb="3" eb="5">
      <t>ヒンメイ</t>
    </rPh>
    <rPh sb="5" eb="6">
      <t>オヨ</t>
    </rPh>
    <rPh sb="7" eb="9">
      <t>スウリョウ</t>
    </rPh>
    <phoneticPr fontId="58"/>
  </si>
  <si>
    <t>備品の数量は記載されていますか？</t>
    <rPh sb="6" eb="8">
      <t>キサイ</t>
    </rPh>
    <phoneticPr fontId="58"/>
  </si>
  <si>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58"/>
  </si>
  <si>
    <t>参考様式４　管理者・児童発達支援管理責任者・相談支援専門員等の経歴書</t>
    <rPh sb="0" eb="2">
      <t>サンコウ</t>
    </rPh>
    <rPh sb="2" eb="4">
      <t>ヨウシキ</t>
    </rPh>
    <rPh sb="6" eb="9">
      <t>カンリシャ</t>
    </rPh>
    <rPh sb="10" eb="12">
      <t>ジドウ</t>
    </rPh>
    <rPh sb="12" eb="14">
      <t>ハッタツ</t>
    </rPh>
    <rPh sb="14" eb="16">
      <t>シエン</t>
    </rPh>
    <rPh sb="16" eb="18">
      <t>カンリ</t>
    </rPh>
    <rPh sb="18" eb="20">
      <t>セキニン</t>
    </rPh>
    <rPh sb="20" eb="21">
      <t>シャ</t>
    </rPh>
    <rPh sb="22" eb="24">
      <t>ソウダン</t>
    </rPh>
    <rPh sb="24" eb="26">
      <t>シエン</t>
    </rPh>
    <rPh sb="26" eb="28">
      <t>センモン</t>
    </rPh>
    <rPh sb="28" eb="29">
      <t>イン</t>
    </rPh>
    <rPh sb="29" eb="30">
      <t>トウ</t>
    </rPh>
    <rPh sb="31" eb="34">
      <t>ケイレキショ</t>
    </rPh>
    <phoneticPr fontId="58"/>
  </si>
  <si>
    <t>【管理者】（管理又は従事する事業所が複数の場合）
※兼務していない場合はチェック不要</t>
    <rPh sb="1" eb="4">
      <t>カンリシャ</t>
    </rPh>
    <rPh sb="26" eb="28">
      <t>ケンム</t>
    </rPh>
    <rPh sb="33" eb="35">
      <t>バアイ</t>
    </rPh>
    <rPh sb="40" eb="42">
      <t>フヨウ</t>
    </rPh>
    <phoneticPr fontId="58"/>
  </si>
  <si>
    <t>管理者の兼務は、当該事業所の他の職務、又は同一敷地内にある他の事業所の職務だけとなっていますか。また、当該事業所の管理業務に支障がないと認められる範囲内となっていますか？</t>
    <rPh sb="0" eb="3">
      <t>カンリシャ</t>
    </rPh>
    <rPh sb="4" eb="6">
      <t>ケンム</t>
    </rPh>
    <rPh sb="8" eb="10">
      <t>トウガイ</t>
    </rPh>
    <rPh sb="10" eb="12">
      <t>ジギョウ</t>
    </rPh>
    <rPh sb="12" eb="13">
      <t>ショ</t>
    </rPh>
    <rPh sb="14" eb="15">
      <t>タ</t>
    </rPh>
    <rPh sb="16" eb="18">
      <t>ショクム</t>
    </rPh>
    <rPh sb="19" eb="20">
      <t>マタ</t>
    </rPh>
    <rPh sb="21" eb="23">
      <t>ドウイツ</t>
    </rPh>
    <rPh sb="23" eb="25">
      <t>シキチ</t>
    </rPh>
    <rPh sb="25" eb="26">
      <t>ナイ</t>
    </rPh>
    <rPh sb="29" eb="30">
      <t>タ</t>
    </rPh>
    <rPh sb="31" eb="33">
      <t>ジギョウ</t>
    </rPh>
    <rPh sb="33" eb="34">
      <t>ショ</t>
    </rPh>
    <rPh sb="35" eb="37">
      <t>ショクム</t>
    </rPh>
    <rPh sb="51" eb="53">
      <t>トウガイ</t>
    </rPh>
    <rPh sb="53" eb="56">
      <t>ジギョウショ</t>
    </rPh>
    <rPh sb="57" eb="59">
      <t>カンリ</t>
    </rPh>
    <rPh sb="59" eb="61">
      <t>ギョウム</t>
    </rPh>
    <rPh sb="62" eb="64">
      <t>シショウ</t>
    </rPh>
    <rPh sb="68" eb="69">
      <t>ミト</t>
    </rPh>
    <rPh sb="73" eb="76">
      <t>ハンイナイ</t>
    </rPh>
    <phoneticPr fontId="58"/>
  </si>
  <si>
    <t>【児童発達支援管理責任者】
※兼務していない場合はチェック不要</t>
    <rPh sb="1" eb="3">
      <t>ジドウ</t>
    </rPh>
    <rPh sb="3" eb="5">
      <t>ハッタツ</t>
    </rPh>
    <rPh sb="5" eb="7">
      <t>シエン</t>
    </rPh>
    <rPh sb="7" eb="9">
      <t>カンリ</t>
    </rPh>
    <rPh sb="9" eb="11">
      <t>セキニン</t>
    </rPh>
    <rPh sb="11" eb="12">
      <t>シャ</t>
    </rPh>
    <phoneticPr fontId="58"/>
  </si>
  <si>
    <t>当該事業所の管理者以外で兼務はしていないですか？</t>
    <rPh sb="0" eb="2">
      <t>トウガイ</t>
    </rPh>
    <rPh sb="2" eb="4">
      <t>ジギョウ</t>
    </rPh>
    <rPh sb="4" eb="5">
      <t>ショ</t>
    </rPh>
    <rPh sb="6" eb="9">
      <t>カンリシャ</t>
    </rPh>
    <rPh sb="9" eb="11">
      <t>イガイ</t>
    </rPh>
    <rPh sb="12" eb="14">
      <t>ケンム</t>
    </rPh>
    <phoneticPr fontId="58"/>
  </si>
  <si>
    <t>氏名・住所</t>
    <rPh sb="0" eb="2">
      <t>シメイ</t>
    </rPh>
    <rPh sb="3" eb="5">
      <t>ジュウショ</t>
    </rPh>
    <phoneticPr fontId="58"/>
  </si>
  <si>
    <t>氏名・〒・住所は「付表」と相違ないですか？</t>
    <rPh sb="5" eb="7">
      <t>ジュウショ</t>
    </rPh>
    <rPh sb="9" eb="11">
      <t>フヒョウ</t>
    </rPh>
    <rPh sb="13" eb="15">
      <t>ソウイ</t>
    </rPh>
    <phoneticPr fontId="58"/>
  </si>
  <si>
    <t>児童発達支援管理責任者の実務経験の要件上、資格が必要な場合、資格証の写しを添付していますか？</t>
    <rPh sb="0" eb="2">
      <t>ジドウ</t>
    </rPh>
    <rPh sb="2" eb="4">
      <t>ハッタツ</t>
    </rPh>
    <rPh sb="4" eb="6">
      <t>シエン</t>
    </rPh>
    <rPh sb="6" eb="8">
      <t>カンリ</t>
    </rPh>
    <rPh sb="8" eb="10">
      <t>セキニン</t>
    </rPh>
    <rPh sb="10" eb="11">
      <t>シャ</t>
    </rPh>
    <rPh sb="12" eb="14">
      <t>ジツム</t>
    </rPh>
    <rPh sb="14" eb="16">
      <t>ケイケン</t>
    </rPh>
    <rPh sb="17" eb="19">
      <t>ヨウケン</t>
    </rPh>
    <rPh sb="19" eb="20">
      <t>ジョウ</t>
    </rPh>
    <rPh sb="21" eb="23">
      <t>シカク</t>
    </rPh>
    <rPh sb="24" eb="26">
      <t>ヒツヨウ</t>
    </rPh>
    <rPh sb="27" eb="29">
      <t>バアイ</t>
    </rPh>
    <rPh sb="30" eb="32">
      <t>シカク</t>
    </rPh>
    <rPh sb="32" eb="33">
      <t>ショウ</t>
    </rPh>
    <rPh sb="34" eb="35">
      <t>ウツ</t>
    </rPh>
    <rPh sb="37" eb="39">
      <t>テンプ</t>
    </rPh>
    <phoneticPr fontId="58"/>
  </si>
  <si>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58"/>
  </si>
  <si>
    <t>印は当該職員が雇用されていた法人印となっていますか？</t>
    <rPh sb="0" eb="1">
      <t>イン</t>
    </rPh>
    <rPh sb="2" eb="4">
      <t>トウガイ</t>
    </rPh>
    <rPh sb="4" eb="6">
      <t>ショクイン</t>
    </rPh>
    <rPh sb="7" eb="9">
      <t>コヨウ</t>
    </rPh>
    <rPh sb="14" eb="16">
      <t>ホウジン</t>
    </rPh>
    <rPh sb="16" eb="17">
      <t>イン</t>
    </rPh>
    <phoneticPr fontId="58"/>
  </si>
  <si>
    <t>業務期間</t>
    <rPh sb="0" eb="2">
      <t>ギョウム</t>
    </rPh>
    <rPh sb="2" eb="4">
      <t>キカン</t>
    </rPh>
    <phoneticPr fontId="58"/>
  </si>
  <si>
    <t>業務期間は「経歴書」と相違はないですか？</t>
    <rPh sb="0" eb="2">
      <t>ギョウム</t>
    </rPh>
    <rPh sb="2" eb="4">
      <t>キカン</t>
    </rPh>
    <rPh sb="6" eb="9">
      <t>ケイレキショ</t>
    </rPh>
    <rPh sb="11" eb="13">
      <t>ソウイ</t>
    </rPh>
    <phoneticPr fontId="58"/>
  </si>
  <si>
    <t>業務に従事した日数</t>
    <rPh sb="0" eb="2">
      <t>ギョウム</t>
    </rPh>
    <rPh sb="3" eb="5">
      <t>ジュウジ</t>
    </rPh>
    <rPh sb="7" eb="9">
      <t>ニッスウ</t>
    </rPh>
    <phoneticPr fontId="58"/>
  </si>
  <si>
    <t>日数の記載はしていますか？</t>
    <rPh sb="0" eb="2">
      <t>ニッスウ</t>
    </rPh>
    <rPh sb="3" eb="5">
      <t>キサイ</t>
    </rPh>
    <phoneticPr fontId="58"/>
  </si>
  <si>
    <t>業務内容</t>
    <rPh sb="0" eb="2">
      <t>ギョウム</t>
    </rPh>
    <rPh sb="2" eb="4">
      <t>ナイヨウ</t>
    </rPh>
    <phoneticPr fontId="58"/>
  </si>
  <si>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58"/>
  </si>
  <si>
    <t>サービス管理責任者等研修</t>
    <rPh sb="4" eb="6">
      <t>カンリ</t>
    </rPh>
    <rPh sb="6" eb="8">
      <t>セキニン</t>
    </rPh>
    <rPh sb="8" eb="9">
      <t>シャ</t>
    </rPh>
    <rPh sb="9" eb="10">
      <t>トウ</t>
    </rPh>
    <rPh sb="10" eb="12">
      <t>ケンシュウ</t>
    </rPh>
    <phoneticPr fontId="58"/>
  </si>
  <si>
    <t>研修修了証等</t>
    <rPh sb="0" eb="2">
      <t>ケンシュウ</t>
    </rPh>
    <rPh sb="2" eb="4">
      <t>シュウリョウ</t>
    </rPh>
    <rPh sb="4" eb="5">
      <t>ショウ</t>
    </rPh>
    <rPh sb="5" eb="6">
      <t>トウ</t>
    </rPh>
    <phoneticPr fontId="58"/>
  </si>
  <si>
    <t>参考様式６　利用者（入所者）又はその家族からの苦情を解決するために講ずる措置の概要</t>
    <rPh sb="0" eb="2">
      <t>サンコウ</t>
    </rPh>
    <rPh sb="2" eb="4">
      <t>ヨウシキ</t>
    </rPh>
    <rPh sb="6" eb="9">
      <t>リヨウシャ</t>
    </rPh>
    <rPh sb="10" eb="13">
      <t>ニュウショシャ</t>
    </rPh>
    <rPh sb="14" eb="15">
      <t>マタ</t>
    </rPh>
    <rPh sb="18" eb="20">
      <t>カゾク</t>
    </rPh>
    <rPh sb="23" eb="25">
      <t>クジョウ</t>
    </rPh>
    <rPh sb="26" eb="28">
      <t>カイケツ</t>
    </rPh>
    <rPh sb="33" eb="34">
      <t>コウ</t>
    </rPh>
    <rPh sb="36" eb="38">
      <t>ソチ</t>
    </rPh>
    <rPh sb="39" eb="41">
      <t>ガイヨウ</t>
    </rPh>
    <phoneticPr fontId="58"/>
  </si>
  <si>
    <t>従業者の体制及び勤務形態一覧表</t>
    <phoneticPr fontId="58"/>
  </si>
  <si>
    <t>職種</t>
    <rPh sb="0" eb="2">
      <t>ショクシュ</t>
    </rPh>
    <phoneticPr fontId="58"/>
  </si>
  <si>
    <t>児童発達支援管理責任者</t>
    <rPh sb="0" eb="2">
      <t>ジドウ</t>
    </rPh>
    <rPh sb="2" eb="4">
      <t>ハッタツ</t>
    </rPh>
    <rPh sb="4" eb="6">
      <t>シエン</t>
    </rPh>
    <rPh sb="6" eb="8">
      <t>カンリ</t>
    </rPh>
    <rPh sb="8" eb="10">
      <t>セキニン</t>
    </rPh>
    <rPh sb="10" eb="11">
      <t>シャ</t>
    </rPh>
    <phoneticPr fontId="58"/>
  </si>
  <si>
    <t>児童発達支援管理責任者は直接サービス提供職員と兼務していませんか？</t>
    <rPh sb="0" eb="2">
      <t>ジドウ</t>
    </rPh>
    <rPh sb="2" eb="4">
      <t>ハッタツ</t>
    </rPh>
    <rPh sb="4" eb="6">
      <t>シエン</t>
    </rPh>
    <rPh sb="6" eb="8">
      <t>カンリ</t>
    </rPh>
    <rPh sb="8" eb="10">
      <t>セキニン</t>
    </rPh>
    <rPh sb="10" eb="11">
      <t>シャ</t>
    </rPh>
    <rPh sb="12" eb="14">
      <t>チョクセツ</t>
    </rPh>
    <rPh sb="18" eb="20">
      <t>テイキョウ</t>
    </rPh>
    <rPh sb="20" eb="22">
      <t>ショクイン</t>
    </rPh>
    <rPh sb="23" eb="25">
      <t>ケンム</t>
    </rPh>
    <phoneticPr fontId="58"/>
  </si>
  <si>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58"/>
  </si>
  <si>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58"/>
  </si>
  <si>
    <t>直接支援以外の職員</t>
    <rPh sb="0" eb="2">
      <t>チョクセツ</t>
    </rPh>
    <rPh sb="2" eb="4">
      <t>シエン</t>
    </rPh>
    <rPh sb="4" eb="6">
      <t>イガイ</t>
    </rPh>
    <rPh sb="7" eb="9">
      <t>ショクイン</t>
    </rPh>
    <phoneticPr fontId="58"/>
  </si>
  <si>
    <t>運転手・事務員・調理員等配置基準に無い職員は記載は不要です。（参考様式７に記載ください）</t>
    <rPh sb="0" eb="3">
      <t>ウンテンシュ</t>
    </rPh>
    <rPh sb="4" eb="7">
      <t>ジムイン</t>
    </rPh>
    <rPh sb="8" eb="11">
      <t>チョウリイン</t>
    </rPh>
    <rPh sb="11" eb="12">
      <t>トウ</t>
    </rPh>
    <rPh sb="12" eb="14">
      <t>ハイチ</t>
    </rPh>
    <rPh sb="14" eb="16">
      <t>キジュン</t>
    </rPh>
    <rPh sb="17" eb="18">
      <t>ナ</t>
    </rPh>
    <rPh sb="19" eb="21">
      <t>ショクイン</t>
    </rPh>
    <rPh sb="22" eb="24">
      <t>キサイ</t>
    </rPh>
    <rPh sb="25" eb="27">
      <t>フヨウ</t>
    </rPh>
    <rPh sb="31" eb="33">
      <t>サンコウ</t>
    </rPh>
    <rPh sb="33" eb="35">
      <t>ヨウシキ</t>
    </rPh>
    <rPh sb="37" eb="39">
      <t>キサイ</t>
    </rPh>
    <phoneticPr fontId="58"/>
  </si>
  <si>
    <t>参考様式８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58"/>
  </si>
  <si>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58"/>
  </si>
  <si>
    <t>参考様式９　誓約書</t>
    <rPh sb="0" eb="2">
      <t>サンコウ</t>
    </rPh>
    <rPh sb="2" eb="4">
      <t>ヨウシキ</t>
    </rPh>
    <rPh sb="6" eb="9">
      <t>セイヤクショ</t>
    </rPh>
    <phoneticPr fontId="58"/>
  </si>
  <si>
    <t>参考様式９別紙　役員等名簿</t>
    <rPh sb="0" eb="2">
      <t>サンコウ</t>
    </rPh>
    <rPh sb="2" eb="4">
      <t>ヨウシキ</t>
    </rPh>
    <rPh sb="5" eb="7">
      <t>ベッシ</t>
    </rPh>
    <rPh sb="8" eb="10">
      <t>ヤクイン</t>
    </rPh>
    <rPh sb="10" eb="11">
      <t>トウ</t>
    </rPh>
    <rPh sb="11" eb="13">
      <t>メイボ</t>
    </rPh>
    <phoneticPr fontId="58"/>
  </si>
  <si>
    <t>申請者（法人）名</t>
    <rPh sb="0" eb="3">
      <t>シンセイシャ</t>
    </rPh>
    <rPh sb="4" eb="6">
      <t>ホウジン</t>
    </rPh>
    <rPh sb="7" eb="8">
      <t>メイ</t>
    </rPh>
    <phoneticPr fontId="58"/>
  </si>
  <si>
    <t>申請者（法人）名は記載されていますか？</t>
    <rPh sb="9" eb="11">
      <t>キサイ</t>
    </rPh>
    <phoneticPr fontId="58"/>
  </si>
  <si>
    <t>氏名等①</t>
    <rPh sb="0" eb="2">
      <t>シメイ</t>
    </rPh>
    <rPh sb="2" eb="3">
      <t>トウ</t>
    </rPh>
    <phoneticPr fontId="58"/>
  </si>
  <si>
    <t>氏名等②</t>
    <phoneticPr fontId="58"/>
  </si>
  <si>
    <t>管理者も記載されていますか？</t>
    <rPh sb="0" eb="3">
      <t>カンリシャ</t>
    </rPh>
    <rPh sb="4" eb="6">
      <t>キサイ</t>
    </rPh>
    <phoneticPr fontId="58"/>
  </si>
  <si>
    <t>参考様式10　協力医療機関の契約の内容</t>
    <rPh sb="0" eb="2">
      <t>サンコウ</t>
    </rPh>
    <rPh sb="2" eb="4">
      <t>ヨウシキ</t>
    </rPh>
    <rPh sb="7" eb="9">
      <t>キョウリョク</t>
    </rPh>
    <rPh sb="9" eb="11">
      <t>イリョウ</t>
    </rPh>
    <rPh sb="11" eb="13">
      <t>キカン</t>
    </rPh>
    <rPh sb="14" eb="16">
      <t>ケイヤク</t>
    </rPh>
    <rPh sb="17" eb="19">
      <t>ナイヨウ</t>
    </rPh>
    <phoneticPr fontId="58"/>
  </si>
  <si>
    <t>契約の内容</t>
    <rPh sb="0" eb="2">
      <t>ケイヤク</t>
    </rPh>
    <rPh sb="3" eb="5">
      <t>ナイヨウ</t>
    </rPh>
    <phoneticPr fontId="58"/>
  </si>
  <si>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58"/>
  </si>
  <si>
    <t>緊急時の受入れについて、契約内容に含まれていますか？</t>
    <rPh sb="0" eb="3">
      <t>キンキュウジ</t>
    </rPh>
    <rPh sb="4" eb="6">
      <t>ウケイ</t>
    </rPh>
    <rPh sb="12" eb="14">
      <t>ケイヤク</t>
    </rPh>
    <rPh sb="14" eb="16">
      <t>ナイヨウ</t>
    </rPh>
    <rPh sb="17" eb="18">
      <t>フク</t>
    </rPh>
    <phoneticPr fontId="58"/>
  </si>
  <si>
    <t>当該事業所と協力医療機関間で契約書（協定書）を結んでいますか？
※口頭での契約の場合は、契約内容を参考様式10に詳細に記載してください。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ケイヤク</t>
    </rPh>
    <rPh sb="46" eb="48">
      <t>ナイヨウ</t>
    </rPh>
    <rPh sb="49" eb="51">
      <t>サンコウ</t>
    </rPh>
    <rPh sb="51" eb="53">
      <t>ヨウシキ</t>
    </rPh>
    <rPh sb="56" eb="58">
      <t>ショウサイ</t>
    </rPh>
    <rPh sb="59" eb="61">
      <t>キサイ</t>
    </rPh>
    <phoneticPr fontId="58"/>
  </si>
  <si>
    <t>管理者誓約書</t>
    <rPh sb="0" eb="3">
      <t>カンリシャ</t>
    </rPh>
    <rPh sb="3" eb="6">
      <t>セイヤクショ</t>
    </rPh>
    <phoneticPr fontId="58"/>
  </si>
  <si>
    <t>財産目録又は決算書</t>
    <rPh sb="0" eb="2">
      <t>ザイサン</t>
    </rPh>
    <rPh sb="2" eb="4">
      <t>モクロク</t>
    </rPh>
    <rPh sb="4" eb="5">
      <t>マタ</t>
    </rPh>
    <rPh sb="6" eb="9">
      <t>ケッサンショ</t>
    </rPh>
    <phoneticPr fontId="58"/>
  </si>
  <si>
    <t>法人の「財産目録」又は「決算書」（直近のもの）の添付はしていますか？
「財産目録」又は「決算書」がない場合は通帳の写しを添付していますか？
※負債額が資産に比べ大きすぎていないか、ご確認ください。</t>
    <rPh sb="0" eb="2">
      <t>ホウジン</t>
    </rPh>
    <rPh sb="4" eb="6">
      <t>ザイサン</t>
    </rPh>
    <rPh sb="6" eb="8">
      <t>モクロク</t>
    </rPh>
    <rPh sb="9" eb="10">
      <t>マタ</t>
    </rPh>
    <rPh sb="12" eb="15">
      <t>ケッサンショ</t>
    </rPh>
    <rPh sb="17" eb="19">
      <t>チョッキン</t>
    </rPh>
    <rPh sb="24" eb="26">
      <t>テンプ</t>
    </rPh>
    <rPh sb="51" eb="53">
      <t>バアイ</t>
    </rPh>
    <rPh sb="54" eb="56">
      <t>ツウチョウ</t>
    </rPh>
    <rPh sb="57" eb="58">
      <t>ウツ</t>
    </rPh>
    <rPh sb="60" eb="62">
      <t>テンプ</t>
    </rPh>
    <rPh sb="71" eb="73">
      <t>フサイ</t>
    </rPh>
    <rPh sb="73" eb="74">
      <t>ガク</t>
    </rPh>
    <rPh sb="75" eb="77">
      <t>シサン</t>
    </rPh>
    <rPh sb="78" eb="79">
      <t>クラ</t>
    </rPh>
    <rPh sb="80" eb="81">
      <t>オオ</t>
    </rPh>
    <rPh sb="91" eb="93">
      <t>カクニン</t>
    </rPh>
    <phoneticPr fontId="58"/>
  </si>
  <si>
    <t>参考様式11
事業計画書</t>
    <rPh sb="0" eb="2">
      <t>サンコウ</t>
    </rPh>
    <rPh sb="2" eb="4">
      <t>ヨウシキ</t>
    </rPh>
    <rPh sb="7" eb="9">
      <t>ジギョウ</t>
    </rPh>
    <rPh sb="9" eb="12">
      <t>ケイカクショ</t>
    </rPh>
    <phoneticPr fontId="58"/>
  </si>
  <si>
    <t>事業の内容</t>
    <rPh sb="0" eb="2">
      <t>ジギョウ</t>
    </rPh>
    <rPh sb="3" eb="5">
      <t>ナイヨウ</t>
    </rPh>
    <phoneticPr fontId="58"/>
  </si>
  <si>
    <t>一日のスケジュールやプログラムなど、具体的な支援内容が記載されていますか？
また、年間の事業計画や支援計画が具体的にわかる内容になっていますか？（サービスの一般的な内容では不可となります）。
※パンフレット等もあれば添付してください。</t>
    <rPh sb="0" eb="2">
      <t>イチニチ</t>
    </rPh>
    <rPh sb="18" eb="21">
      <t>グタイテキ</t>
    </rPh>
    <rPh sb="22" eb="24">
      <t>シエン</t>
    </rPh>
    <rPh sb="24" eb="26">
      <t>ナイヨウ</t>
    </rPh>
    <rPh sb="27" eb="29">
      <t>キサイ</t>
    </rPh>
    <rPh sb="41" eb="43">
      <t>ネンカン</t>
    </rPh>
    <rPh sb="44" eb="46">
      <t>ジギョウ</t>
    </rPh>
    <rPh sb="46" eb="48">
      <t>ケイカク</t>
    </rPh>
    <rPh sb="49" eb="51">
      <t>シエン</t>
    </rPh>
    <rPh sb="51" eb="53">
      <t>ケイカク</t>
    </rPh>
    <rPh sb="54" eb="57">
      <t>グタイテキ</t>
    </rPh>
    <rPh sb="61" eb="63">
      <t>ナイヨウ</t>
    </rPh>
    <rPh sb="78" eb="81">
      <t>イッパンテキ</t>
    </rPh>
    <rPh sb="82" eb="84">
      <t>ナイヨウ</t>
    </rPh>
    <rPh sb="86" eb="88">
      <t>フカ</t>
    </rPh>
    <rPh sb="103" eb="104">
      <t>トウ</t>
    </rPh>
    <rPh sb="108" eb="110">
      <t>テンプ</t>
    </rPh>
    <phoneticPr fontId="58"/>
  </si>
  <si>
    <t>研修計画</t>
    <rPh sb="0" eb="2">
      <t>ケンシュウ</t>
    </rPh>
    <rPh sb="2" eb="4">
      <t>ケイカク</t>
    </rPh>
    <phoneticPr fontId="58"/>
  </si>
  <si>
    <t>「運営規程」中に記載されている研修頻度等と相違ないですか？具体的な研修内容が記載されていますか？</t>
    <rPh sb="1" eb="3">
      <t>ウンエイ</t>
    </rPh>
    <rPh sb="3" eb="5">
      <t>キテイ</t>
    </rPh>
    <rPh sb="6" eb="7">
      <t>チュウ</t>
    </rPh>
    <rPh sb="8" eb="10">
      <t>キサイ</t>
    </rPh>
    <rPh sb="15" eb="17">
      <t>ケンシュウ</t>
    </rPh>
    <rPh sb="17" eb="19">
      <t>ヒンド</t>
    </rPh>
    <rPh sb="19" eb="20">
      <t>ナド</t>
    </rPh>
    <rPh sb="21" eb="23">
      <t>ソウイ</t>
    </rPh>
    <rPh sb="29" eb="32">
      <t>グタイテキ</t>
    </rPh>
    <rPh sb="33" eb="35">
      <t>ケンシュウ</t>
    </rPh>
    <rPh sb="35" eb="37">
      <t>ナイヨウ</t>
    </rPh>
    <rPh sb="38" eb="40">
      <t>キサイ</t>
    </rPh>
    <phoneticPr fontId="58"/>
  </si>
  <si>
    <t>収支予算書</t>
    <rPh sb="0" eb="2">
      <t>シュウシ</t>
    </rPh>
    <rPh sb="2" eb="5">
      <t>ヨサンショ</t>
    </rPh>
    <phoneticPr fontId="58"/>
  </si>
  <si>
    <t>サービス種類ごとに作成していますか？
（例　児童発達支援・放課後等デイサービスの収入を分けて作成）</t>
    <rPh sb="4" eb="6">
      <t>シュルイ</t>
    </rPh>
    <rPh sb="9" eb="11">
      <t>サクセイ</t>
    </rPh>
    <rPh sb="20" eb="21">
      <t>レイ</t>
    </rPh>
    <rPh sb="22" eb="24">
      <t>ジドウ</t>
    </rPh>
    <rPh sb="24" eb="26">
      <t>ハッタツ</t>
    </rPh>
    <rPh sb="26" eb="28">
      <t>シエン</t>
    </rPh>
    <rPh sb="29" eb="33">
      <t>ホウカゴトウ</t>
    </rPh>
    <rPh sb="40" eb="42">
      <t>シュウニュウ</t>
    </rPh>
    <rPh sb="43" eb="44">
      <t>ワ</t>
    </rPh>
    <rPh sb="46" eb="48">
      <t>サクセイ</t>
    </rPh>
    <phoneticPr fontId="58"/>
  </si>
  <si>
    <t>「収支予算書」は、事業計画を基に、申請事業に係る当該事業所の収支予算となっていますか？</t>
    <rPh sb="1" eb="3">
      <t>シュウシ</t>
    </rPh>
    <rPh sb="3" eb="6">
      <t>ヨサンショ</t>
    </rPh>
    <rPh sb="9" eb="11">
      <t>ジギョウ</t>
    </rPh>
    <rPh sb="11" eb="13">
      <t>ケイカク</t>
    </rPh>
    <rPh sb="14" eb="15">
      <t>モト</t>
    </rPh>
    <rPh sb="17" eb="19">
      <t>シンセイ</t>
    </rPh>
    <rPh sb="19" eb="21">
      <t>ジギョウ</t>
    </rPh>
    <rPh sb="22" eb="23">
      <t>カカ</t>
    </rPh>
    <rPh sb="24" eb="26">
      <t>トウガイ</t>
    </rPh>
    <rPh sb="26" eb="29">
      <t>ジギョウショ</t>
    </rPh>
    <rPh sb="30" eb="32">
      <t>シュウシ</t>
    </rPh>
    <rPh sb="32" eb="34">
      <t>ヨサン</t>
    </rPh>
    <phoneticPr fontId="58"/>
  </si>
  <si>
    <t>その他</t>
    <rPh sb="2" eb="3">
      <t>ホカ</t>
    </rPh>
    <phoneticPr fontId="58"/>
  </si>
  <si>
    <t>賠償責任保険証書</t>
    <rPh sb="0" eb="2">
      <t>バイショウ</t>
    </rPh>
    <rPh sb="2" eb="4">
      <t>セキニン</t>
    </rPh>
    <rPh sb="4" eb="6">
      <t>ホケン</t>
    </rPh>
    <rPh sb="6" eb="8">
      <t>ショウショ</t>
    </rPh>
    <phoneticPr fontId="58"/>
  </si>
  <si>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58"/>
  </si>
  <si>
    <t>建物が賃貸の場合</t>
    <rPh sb="0" eb="2">
      <t>タテモノ</t>
    </rPh>
    <rPh sb="3" eb="5">
      <t>チンタイ</t>
    </rPh>
    <rPh sb="6" eb="8">
      <t>バアイ</t>
    </rPh>
    <phoneticPr fontId="58"/>
  </si>
  <si>
    <t>建物賃貸借契約書①</t>
    <phoneticPr fontId="58"/>
  </si>
  <si>
    <t>建物賃貸借契約書②</t>
    <phoneticPr fontId="58"/>
  </si>
  <si>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58"/>
  </si>
  <si>
    <t>建物賃貸借契約書③</t>
    <phoneticPr fontId="58"/>
  </si>
  <si>
    <t>契約者が法人代表者となっていますか？</t>
    <rPh sb="0" eb="3">
      <t>ケイヤクシャ</t>
    </rPh>
    <rPh sb="4" eb="6">
      <t>ホウジン</t>
    </rPh>
    <rPh sb="6" eb="9">
      <t>ダイヒョウシャ</t>
    </rPh>
    <phoneticPr fontId="58"/>
  </si>
  <si>
    <t>児童福祉法に基づく指定障害児通所支援事業所等給付費算定に係る体制等に関する届出書</t>
    <rPh sb="0" eb="2">
      <t>ジドウ</t>
    </rPh>
    <rPh sb="2" eb="4">
      <t>フクシ</t>
    </rPh>
    <rPh sb="4" eb="5">
      <t>ホウ</t>
    </rPh>
    <rPh sb="6" eb="7">
      <t>モト</t>
    </rPh>
    <rPh sb="9" eb="11">
      <t>シテイ</t>
    </rPh>
    <rPh sb="11" eb="13">
      <t>ショウガイ</t>
    </rPh>
    <rPh sb="13" eb="14">
      <t>ジ</t>
    </rPh>
    <rPh sb="14" eb="16">
      <t>ツウショ</t>
    </rPh>
    <rPh sb="16" eb="18">
      <t>シエン</t>
    </rPh>
    <rPh sb="18" eb="20">
      <t>ジギョウ</t>
    </rPh>
    <rPh sb="20" eb="21">
      <t>ショ</t>
    </rPh>
    <rPh sb="21" eb="22">
      <t>トウ</t>
    </rPh>
    <rPh sb="22" eb="24">
      <t>キュウフ</t>
    </rPh>
    <rPh sb="24" eb="25">
      <t>ヒ</t>
    </rPh>
    <rPh sb="25" eb="27">
      <t>サンテイ</t>
    </rPh>
    <rPh sb="28" eb="29">
      <t>カカ</t>
    </rPh>
    <rPh sb="30" eb="33">
      <t>タイセイトウ</t>
    </rPh>
    <rPh sb="34" eb="35">
      <t>カン</t>
    </rPh>
    <rPh sb="37" eb="39">
      <t>トドケデ</t>
    </rPh>
    <rPh sb="39" eb="40">
      <t>ショ</t>
    </rPh>
    <phoneticPr fontId="58"/>
  </si>
  <si>
    <t>様式第１号　障害児（通所・入所）給付費算定に係る体制等に関する届出書</t>
    <rPh sb="0" eb="2">
      <t>ヨウシキ</t>
    </rPh>
    <rPh sb="2" eb="3">
      <t>ダイ</t>
    </rPh>
    <rPh sb="4" eb="5">
      <t>ゴウ</t>
    </rPh>
    <rPh sb="6" eb="8">
      <t>ショウガイ</t>
    </rPh>
    <rPh sb="8" eb="9">
      <t>ジ</t>
    </rPh>
    <rPh sb="10" eb="12">
      <t>ツウショ</t>
    </rPh>
    <rPh sb="13" eb="15">
      <t>ニュウショ</t>
    </rPh>
    <rPh sb="16" eb="18">
      <t>キュウフ</t>
    </rPh>
    <rPh sb="18" eb="19">
      <t>ヒ</t>
    </rPh>
    <rPh sb="19" eb="21">
      <t>サンテイ</t>
    </rPh>
    <rPh sb="22" eb="23">
      <t>カカ</t>
    </rPh>
    <rPh sb="24" eb="27">
      <t>タイセイトウ</t>
    </rPh>
    <rPh sb="28" eb="29">
      <t>カン</t>
    </rPh>
    <rPh sb="31" eb="33">
      <t>トドケデ</t>
    </rPh>
    <rPh sb="33" eb="34">
      <t>ショ</t>
    </rPh>
    <phoneticPr fontId="58"/>
  </si>
  <si>
    <t>サービスの種類</t>
    <rPh sb="5" eb="7">
      <t>シュルイ</t>
    </rPh>
    <phoneticPr fontId="58"/>
  </si>
  <si>
    <t>別紙１　障害児通所・入所給付費の算定に係る体制等状況一覧表</t>
    <rPh sb="4" eb="6">
      <t>ショウガイ</t>
    </rPh>
    <rPh sb="6" eb="7">
      <t>ジ</t>
    </rPh>
    <rPh sb="7" eb="9">
      <t>ツウショ</t>
    </rPh>
    <rPh sb="10" eb="12">
      <t>ニュウショ</t>
    </rPh>
    <rPh sb="12" eb="14">
      <t>キュウフ</t>
    </rPh>
    <rPh sb="14" eb="15">
      <t>ヒ</t>
    </rPh>
    <rPh sb="16" eb="18">
      <t>サンテイ</t>
    </rPh>
    <rPh sb="19" eb="20">
      <t>カカ</t>
    </rPh>
    <rPh sb="21" eb="24">
      <t>タイセイトウ</t>
    </rPh>
    <rPh sb="24" eb="26">
      <t>ジョウキョウ</t>
    </rPh>
    <rPh sb="26" eb="28">
      <t>イチラン</t>
    </rPh>
    <rPh sb="28" eb="29">
      <t>ヒョウ</t>
    </rPh>
    <phoneticPr fontId="58"/>
  </si>
  <si>
    <t>地域区分</t>
    <rPh sb="0" eb="2">
      <t>チイキ</t>
    </rPh>
    <rPh sb="2" eb="4">
      <t>クブン</t>
    </rPh>
    <phoneticPr fontId="58"/>
  </si>
  <si>
    <t>別表から事業所所在地の地域区分を適切に記載していますか？</t>
    <rPh sb="0" eb="2">
      <t>ベッピョウ</t>
    </rPh>
    <rPh sb="4" eb="6">
      <t>ジギョウ</t>
    </rPh>
    <rPh sb="6" eb="7">
      <t>ショ</t>
    </rPh>
    <rPh sb="7" eb="10">
      <t>ショザイチ</t>
    </rPh>
    <rPh sb="11" eb="13">
      <t>チイキ</t>
    </rPh>
    <rPh sb="13" eb="15">
      <t>クブン</t>
    </rPh>
    <rPh sb="16" eb="18">
      <t>テキセツ</t>
    </rPh>
    <rPh sb="19" eb="21">
      <t>キサイ</t>
    </rPh>
    <phoneticPr fontId="58"/>
  </si>
  <si>
    <t>児童指導員、保育士等の有資格者は資格が確認できる書類を添付していますか？</t>
    <rPh sb="0" eb="2">
      <t>ジドウ</t>
    </rPh>
    <rPh sb="2" eb="5">
      <t>シドウイン</t>
    </rPh>
    <rPh sb="6" eb="8">
      <t>ホイク</t>
    </rPh>
    <rPh sb="8" eb="10">
      <t>シトウ</t>
    </rPh>
    <rPh sb="11" eb="15">
      <t>ユウシカクシャ</t>
    </rPh>
    <rPh sb="16" eb="18">
      <t>シカク</t>
    </rPh>
    <rPh sb="19" eb="21">
      <t>カクニン</t>
    </rPh>
    <rPh sb="24" eb="26">
      <t>ショルイ</t>
    </rPh>
    <rPh sb="27" eb="29">
      <t>テンプ</t>
    </rPh>
    <phoneticPr fontId="58"/>
  </si>
  <si>
    <t>勤務形態</t>
    <rPh sb="0" eb="2">
      <t>キンム</t>
    </rPh>
    <rPh sb="2" eb="4">
      <t>ケイタイ</t>
    </rPh>
    <phoneticPr fontId="58"/>
  </si>
  <si>
    <t>氏名</t>
    <phoneticPr fontId="58"/>
  </si>
  <si>
    <t>最低基準の職員配置を上段に、加配部分の職員を下段に記載していますか。
＊営業時間を通じて基準上の職員数の配置が必要です。</t>
    <rPh sb="0" eb="2">
      <t>サイテイ</t>
    </rPh>
    <rPh sb="2" eb="4">
      <t>キジュン</t>
    </rPh>
    <rPh sb="5" eb="7">
      <t>ショクイン</t>
    </rPh>
    <rPh sb="7" eb="9">
      <t>ハイチ</t>
    </rPh>
    <rPh sb="10" eb="12">
      <t>ジョウダン</t>
    </rPh>
    <rPh sb="14" eb="16">
      <t>カハイ</t>
    </rPh>
    <rPh sb="16" eb="18">
      <t>ブブン</t>
    </rPh>
    <rPh sb="19" eb="21">
      <t>ショクイン</t>
    </rPh>
    <rPh sb="22" eb="24">
      <t>ゲダン</t>
    </rPh>
    <rPh sb="25" eb="27">
      <t>キサイ</t>
    </rPh>
    <rPh sb="36" eb="38">
      <t>エイギョウ</t>
    </rPh>
    <rPh sb="38" eb="40">
      <t>ジカン</t>
    </rPh>
    <rPh sb="41" eb="42">
      <t>ツウ</t>
    </rPh>
    <rPh sb="44" eb="46">
      <t>キジュン</t>
    </rPh>
    <rPh sb="46" eb="47">
      <t>ジョウ</t>
    </rPh>
    <rPh sb="48" eb="51">
      <t>ショクインスウ</t>
    </rPh>
    <rPh sb="52" eb="54">
      <t>ハイチ</t>
    </rPh>
    <rPh sb="55" eb="57">
      <t>ヒツヨウ</t>
    </rPh>
    <phoneticPr fontId="58"/>
  </si>
  <si>
    <t>別紙</t>
    <rPh sb="0" eb="2">
      <t>ベッシ</t>
    </rPh>
    <phoneticPr fontId="58"/>
  </si>
  <si>
    <t>算定する加算に該当する別紙を添付していますか？
※一部資格証の写し等の添付が必要な加算があります。</t>
    <rPh sb="0" eb="2">
      <t>サンテイ</t>
    </rPh>
    <rPh sb="4" eb="6">
      <t>カサン</t>
    </rPh>
    <rPh sb="7" eb="9">
      <t>ガイトウ</t>
    </rPh>
    <rPh sb="11" eb="13">
      <t>ベッシ</t>
    </rPh>
    <rPh sb="14" eb="16">
      <t>テンプ</t>
    </rPh>
    <rPh sb="25" eb="27">
      <t>イチブ</t>
    </rPh>
    <rPh sb="27" eb="29">
      <t>シカク</t>
    </rPh>
    <rPh sb="29" eb="30">
      <t>ショウ</t>
    </rPh>
    <rPh sb="31" eb="32">
      <t>ウツ</t>
    </rPh>
    <rPh sb="33" eb="34">
      <t>トウ</t>
    </rPh>
    <rPh sb="35" eb="37">
      <t>テンプ</t>
    </rPh>
    <rPh sb="38" eb="40">
      <t>ヒツヨウ</t>
    </rPh>
    <rPh sb="41" eb="43">
      <t>カサン</t>
    </rPh>
    <phoneticPr fontId="58"/>
  </si>
  <si>
    <t>資格の種類
（児童発達支援管理責任者）</t>
    <rPh sb="0" eb="2">
      <t>シカク</t>
    </rPh>
    <rPh sb="3" eb="5">
      <t>シュルイ</t>
    </rPh>
    <rPh sb="7" eb="9">
      <t>ジドウ</t>
    </rPh>
    <rPh sb="9" eb="11">
      <t>ハッタツ</t>
    </rPh>
    <rPh sb="11" eb="13">
      <t>シエン</t>
    </rPh>
    <rPh sb="13" eb="15">
      <t>カンリ</t>
    </rPh>
    <rPh sb="15" eb="17">
      <t>セキニン</t>
    </rPh>
    <rPh sb="17" eb="18">
      <t>シャ</t>
    </rPh>
    <phoneticPr fontId="58"/>
  </si>
  <si>
    <r>
      <t>参考様式５　実務経験（見込）証明書</t>
    </r>
    <r>
      <rPr>
        <sz val="16"/>
        <color rgb="FFFF0000"/>
        <rFont val="ＭＳ Ｐゴシック"/>
        <family val="3"/>
        <charset val="128"/>
      </rPr>
      <t/>
    </r>
    <rPh sb="0" eb="2">
      <t>サンコウ</t>
    </rPh>
    <rPh sb="2" eb="4">
      <t>ヨウシキ</t>
    </rPh>
    <rPh sb="6" eb="8">
      <t>ジツム</t>
    </rPh>
    <rPh sb="8" eb="10">
      <t>ケイケン</t>
    </rPh>
    <rPh sb="11" eb="13">
      <t>ミコミ</t>
    </rPh>
    <rPh sb="14" eb="17">
      <t>ショウメイショ</t>
    </rPh>
    <phoneticPr fontId="58"/>
  </si>
  <si>
    <t>○</t>
    <phoneticPr fontId="49"/>
  </si>
  <si>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58"/>
  </si>
  <si>
    <t>※同一法人の事業所２か所以上に勤務した場合は、「事業所名」・「業務期間」・「日数」・「職種」・「業務内容（職名含む）」をそれぞれ項目を分けて記入していますか？</t>
    <rPh sb="1" eb="3">
      <t>ドウイツ</t>
    </rPh>
    <rPh sb="3" eb="5">
      <t>ホウジン</t>
    </rPh>
    <rPh sb="6" eb="9">
      <t>ジギョウショ</t>
    </rPh>
    <rPh sb="11" eb="12">
      <t>ショ</t>
    </rPh>
    <rPh sb="12" eb="14">
      <t>イジョウ</t>
    </rPh>
    <rPh sb="15" eb="17">
      <t>キンム</t>
    </rPh>
    <rPh sb="19" eb="21">
      <t>バアイ</t>
    </rPh>
    <rPh sb="24" eb="27">
      <t>ジギョウショ</t>
    </rPh>
    <rPh sb="27" eb="28">
      <t>メイ</t>
    </rPh>
    <rPh sb="31" eb="33">
      <t>ギョウム</t>
    </rPh>
    <rPh sb="33" eb="35">
      <t>キカン</t>
    </rPh>
    <rPh sb="38" eb="40">
      <t>ニッスウ</t>
    </rPh>
    <rPh sb="43" eb="45">
      <t>ショクシュ</t>
    </rPh>
    <rPh sb="48" eb="50">
      <t>ギョウム</t>
    </rPh>
    <rPh sb="50" eb="52">
      <t>ナイヨウ</t>
    </rPh>
    <rPh sb="53" eb="55">
      <t>ショクメイ</t>
    </rPh>
    <rPh sb="55" eb="56">
      <t>フク</t>
    </rPh>
    <rPh sb="64" eb="66">
      <t>コウモク</t>
    </rPh>
    <rPh sb="67" eb="68">
      <t>ワ</t>
    </rPh>
    <rPh sb="70" eb="72">
      <t>キニュウ</t>
    </rPh>
    <phoneticPr fontId="58"/>
  </si>
  <si>
    <t>社会福祉事業等の事業所用</t>
  </si>
  <si>
    <t>社会保険及び労働保険への加入状況にかかる確認票</t>
    <phoneticPr fontId="58"/>
  </si>
  <si>
    <t>貴事業所の現状等について、下記の項目に回答してください。</t>
  </si>
  <si>
    <t>Ⅰ．現在、厚生年金保険・健康保険に加入していますか。
　　（該当する番号に○を付してください。また、必要事項をご記入ください。）</t>
    <phoneticPr fontId="58"/>
  </si>
  <si>
    <t>加入状況</t>
  </si>
  <si>
    <r>
      <t>加入している。</t>
    </r>
    <r>
      <rPr>
        <sz val="10"/>
        <color theme="1"/>
        <rFont val="ＭＳ ゴシック"/>
        <family val="3"/>
        <charset val="128"/>
      </rPr>
      <t>　→下記のいずれかの書類の写しを提出してください。（提示も可）</t>
    </r>
    <phoneticPr fontId="58"/>
  </si>
  <si>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</si>
  <si>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</si>
  <si>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</si>
  <si>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</si>
  <si>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</si>
  <si>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</si>
  <si>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</si>
  <si>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</si>
  <si>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</si>
  <si>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</si>
  <si>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</si>
  <si>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</si>
  <si>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58"/>
  </si>
  <si>
    <r>
      <t>加入している。</t>
    </r>
    <r>
      <rPr>
        <sz val="10"/>
        <color theme="1"/>
        <rFont val="ＭＳ ゴシック"/>
        <family val="3"/>
        <charset val="128"/>
      </rPr>
      <t>　→下記のいずれかの書類の写しを提出してください。（提示も可）</t>
    </r>
  </si>
  <si>
    <t>●労働保険概算・確定保険料申告書</t>
    <phoneticPr fontId="58"/>
  </si>
  <si>
    <t>●納付書・領収証等　　　　　　　　●保険関係成立届</t>
  </si>
  <si>
    <t>※上記書類を所持していない場合には労働保険番号を下記に記載するのみで可。</t>
    <phoneticPr fontId="58"/>
  </si>
  <si>
    <t>（本社等にて加入手続が行われている場合も労働保険番号を下記に記載するのみで可。）</t>
  </si>
  <si>
    <t>－</t>
  </si>
  <si>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</si>
  <si>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事 業 所 名 称</t>
    <phoneticPr fontId="58"/>
  </si>
  <si>
    <t>事業所  所在地</t>
    <phoneticPr fontId="58"/>
  </si>
  <si>
    <t>会社等法人番号</t>
    <phoneticPr fontId="58"/>
  </si>
  <si>
    <t>電　話　番　号</t>
    <phoneticPr fontId="58"/>
  </si>
  <si>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</si>
  <si>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</si>
  <si>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【別紙】</t>
    <phoneticPr fontId="58"/>
  </si>
  <si>
    <t>社会保険及び労働保険への加入状況にかかる確認票</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phoneticPr fontId="49"/>
  </si>
  <si>
    <t>社会保険・労働保険に加入している場合は、それを証明する書類を添付していますか？</t>
    <rPh sb="0" eb="2">
      <t>シャカイ</t>
    </rPh>
    <rPh sb="2" eb="4">
      <t>ホケン</t>
    </rPh>
    <rPh sb="5" eb="7">
      <t>ロウドウ</t>
    </rPh>
    <rPh sb="7" eb="9">
      <t>ホケン</t>
    </rPh>
    <rPh sb="10" eb="12">
      <t>カニュウ</t>
    </rPh>
    <rPh sb="16" eb="18">
      <t>バアイ</t>
    </rPh>
    <rPh sb="23" eb="25">
      <t>ショウメイ</t>
    </rPh>
    <rPh sb="27" eb="29">
      <t>ショルイ</t>
    </rPh>
    <rPh sb="30" eb="32">
      <t>テンプ</t>
    </rPh>
    <phoneticPr fontId="49"/>
  </si>
  <si>
    <t>　共生型サービス提供に必要な関係施設からの技術的支援の概要</t>
    <rPh sb="1" eb="4">
      <t>キョウセイガタ</t>
    </rPh>
    <rPh sb="8" eb="10">
      <t>テイキョウ</t>
    </rPh>
    <rPh sb="11" eb="13">
      <t>ヒツヨウ</t>
    </rPh>
    <rPh sb="14" eb="16">
      <t>カンケイ</t>
    </rPh>
    <rPh sb="16" eb="18">
      <t>シセツ</t>
    </rPh>
    <rPh sb="21" eb="23">
      <t>ギジュツ</t>
    </rPh>
    <rPh sb="23" eb="24">
      <t>テキ</t>
    </rPh>
    <rPh sb="24" eb="26">
      <t>シエン</t>
    </rPh>
    <rPh sb="27" eb="29">
      <t>ガイヨウ</t>
    </rPh>
    <phoneticPr fontId="27"/>
  </si>
  <si>
    <t>支援を受ける施設のサービス種類</t>
    <rPh sb="0" eb="2">
      <t>シエン</t>
    </rPh>
    <rPh sb="3" eb="4">
      <t>ウ</t>
    </rPh>
    <rPh sb="6" eb="8">
      <t>シセツ</t>
    </rPh>
    <rPh sb="13" eb="15">
      <t>シュルイ</t>
    </rPh>
    <phoneticPr fontId="27"/>
  </si>
  <si>
    <t>支援を受ける施設の名称</t>
    <rPh sb="0" eb="2">
      <t>シエン</t>
    </rPh>
    <rPh sb="3" eb="4">
      <t>ウ</t>
    </rPh>
    <rPh sb="6" eb="8">
      <t>シセツ</t>
    </rPh>
    <rPh sb="9" eb="11">
      <t>メイショウ</t>
    </rPh>
    <phoneticPr fontId="27"/>
  </si>
  <si>
    <t>連携支援の概要</t>
    <rPh sb="0" eb="2">
      <t>レンケイ</t>
    </rPh>
    <rPh sb="2" eb="4">
      <t>シエン</t>
    </rPh>
    <rPh sb="5" eb="7">
      <t>ガイヨウ</t>
    </rPh>
    <phoneticPr fontId="27"/>
  </si>
  <si>
    <t>参考様式16</t>
    <rPh sb="0" eb="2">
      <t>サンコウ</t>
    </rPh>
    <rPh sb="2" eb="4">
      <t>ヨウシキ</t>
    </rPh>
    <phoneticPr fontId="27"/>
  </si>
  <si>
    <t>まず最初に</t>
    <rPh sb="2" eb="4">
      <t>サイショ</t>
    </rPh>
    <phoneticPr fontId="27"/>
  </si>
  <si>
    <t>法令遵守</t>
    <rPh sb="0" eb="2">
      <t>ホウレイ</t>
    </rPh>
    <rPh sb="2" eb="4">
      <t>ジュンシュ</t>
    </rPh>
    <phoneticPr fontId="27"/>
  </si>
  <si>
    <t>事前確認表</t>
    <phoneticPr fontId="27"/>
  </si>
  <si>
    <t>事業所等に係る情報の公表</t>
    <rPh sb="0" eb="3">
      <t>ジギョウショ</t>
    </rPh>
    <rPh sb="3" eb="4">
      <t>トウ</t>
    </rPh>
    <rPh sb="5" eb="6">
      <t>カカ</t>
    </rPh>
    <rPh sb="7" eb="9">
      <t>ジョウホウ</t>
    </rPh>
    <rPh sb="10" eb="12">
      <t>コウヒョウ</t>
    </rPh>
    <phoneticPr fontId="27"/>
  </si>
  <si>
    <t>業務管理体制の届出</t>
    <rPh sb="0" eb="2">
      <t>ギョウム</t>
    </rPh>
    <rPh sb="2" eb="4">
      <t>カンリ</t>
    </rPh>
    <rPh sb="4" eb="6">
      <t>タイセイ</t>
    </rPh>
    <rPh sb="7" eb="9">
      <t>トドケデ</t>
    </rPh>
    <phoneticPr fontId="27"/>
  </si>
  <si>
    <t>＜すでに指定を受けている事業所がある場合＞
児童福祉法（以下「法」という。）第33条の18により、指定障害児事業者等には事業所等に係る情報の公表が義務付けられています。ＷＡＭ-ＮＥＴの「障害福祉サービス等情報検索」ですでに指定を受けている全ての事業所の直近の情報を公表していますか？</t>
    <rPh sb="4" eb="6">
      <t>シテイ</t>
    </rPh>
    <rPh sb="7" eb="8">
      <t>ウ</t>
    </rPh>
    <rPh sb="12" eb="15">
      <t>ジギョウショ</t>
    </rPh>
    <rPh sb="18" eb="20">
      <t>バアイ</t>
    </rPh>
    <rPh sb="22" eb="24">
      <t>ジドウ</t>
    </rPh>
    <rPh sb="24" eb="26">
      <t>フクシ</t>
    </rPh>
    <rPh sb="26" eb="27">
      <t>ホウ</t>
    </rPh>
    <rPh sb="28" eb="30">
      <t>イカ</t>
    </rPh>
    <rPh sb="31" eb="32">
      <t>ホウ</t>
    </rPh>
    <rPh sb="38" eb="39">
      <t>ダイ</t>
    </rPh>
    <rPh sb="41" eb="42">
      <t>ジョウ</t>
    </rPh>
    <rPh sb="49" eb="51">
      <t>シテイ</t>
    </rPh>
    <rPh sb="51" eb="53">
      <t>ショウガイ</t>
    </rPh>
    <rPh sb="53" eb="54">
      <t>ジ</t>
    </rPh>
    <rPh sb="54" eb="57">
      <t>ジギョウシャ</t>
    </rPh>
    <rPh sb="57" eb="58">
      <t>トウ</t>
    </rPh>
    <rPh sb="60" eb="63">
      <t>ジギョウショ</t>
    </rPh>
    <rPh sb="63" eb="64">
      <t>トウ</t>
    </rPh>
    <rPh sb="65" eb="66">
      <t>カカ</t>
    </rPh>
    <rPh sb="67" eb="69">
      <t>ジョウホウ</t>
    </rPh>
    <rPh sb="70" eb="72">
      <t>コウヒョウ</t>
    </rPh>
    <rPh sb="73" eb="76">
      <t>ギムヅ</t>
    </rPh>
    <rPh sb="93" eb="95">
      <t>ショウガイ</t>
    </rPh>
    <rPh sb="95" eb="97">
      <t>フクシ</t>
    </rPh>
    <rPh sb="101" eb="102">
      <t>トウ</t>
    </rPh>
    <rPh sb="102" eb="104">
      <t>ジョウホウ</t>
    </rPh>
    <rPh sb="104" eb="106">
      <t>ケンサク</t>
    </rPh>
    <rPh sb="111" eb="113">
      <t>シテイ</t>
    </rPh>
    <rPh sb="114" eb="115">
      <t>ウ</t>
    </rPh>
    <rPh sb="119" eb="120">
      <t>スベ</t>
    </rPh>
    <rPh sb="122" eb="125">
      <t>ジギョウショ</t>
    </rPh>
    <rPh sb="126" eb="128">
      <t>チョッキン</t>
    </rPh>
    <rPh sb="129" eb="131">
      <t>ジョウホウ</t>
    </rPh>
    <rPh sb="132" eb="134">
      <t>コウヒョウ</t>
    </rPh>
    <phoneticPr fontId="27"/>
  </si>
  <si>
    <t>「運営規程（作成例）」は最新のものを確認されましたか？</t>
    <rPh sb="1" eb="3">
      <t>ウンエイ</t>
    </rPh>
    <rPh sb="3" eb="5">
      <t>キテイ</t>
    </rPh>
    <rPh sb="6" eb="9">
      <t>サクセイレイ</t>
    </rPh>
    <rPh sb="12" eb="14">
      <t>サイシン</t>
    </rPh>
    <rPh sb="18" eb="20">
      <t>カクニン</t>
    </rPh>
    <phoneticPr fontId="58"/>
  </si>
  <si>
    <t>事業開始年月日から起算して１年間で作成していますか？
例：Ｒ２年７月１日指定希望の場合　⇒　Ｒ２年７月～Ｒ３年6月</t>
    <rPh sb="0" eb="2">
      <t>ジギョウ</t>
    </rPh>
    <rPh sb="2" eb="4">
      <t>カイシ</t>
    </rPh>
    <rPh sb="4" eb="5">
      <t>ネン</t>
    </rPh>
    <rPh sb="5" eb="7">
      <t>ガッピ</t>
    </rPh>
    <rPh sb="9" eb="11">
      <t>キサン</t>
    </rPh>
    <rPh sb="14" eb="16">
      <t>ネンカン</t>
    </rPh>
    <rPh sb="17" eb="19">
      <t>サクセイ</t>
    </rPh>
    <rPh sb="27" eb="28">
      <t>レイ</t>
    </rPh>
    <rPh sb="31" eb="32">
      <t>ネン</t>
    </rPh>
    <rPh sb="33" eb="34">
      <t>ガツ</t>
    </rPh>
    <rPh sb="35" eb="36">
      <t>ヒ</t>
    </rPh>
    <rPh sb="36" eb="38">
      <t>シテイ</t>
    </rPh>
    <rPh sb="38" eb="40">
      <t>キボウ</t>
    </rPh>
    <rPh sb="41" eb="43">
      <t>バアイ</t>
    </rPh>
    <rPh sb="48" eb="49">
      <t>ネン</t>
    </rPh>
    <rPh sb="50" eb="51">
      <t>ガツ</t>
    </rPh>
    <rPh sb="54" eb="55">
      <t>ネン</t>
    </rPh>
    <rPh sb="56" eb="57">
      <t>ガツ</t>
    </rPh>
    <phoneticPr fontId="58"/>
  </si>
  <si>
    <t>＜すでに指定を受けている事業所がある場合＞
法第21条の５の26及び第24条の19の２により、指定障害児事業者等は業務管理体制の整備に関する事項の届出が義務付けられています。直近の内容で届け出ていることを確認しましたか？</t>
  </si>
  <si>
    <t>申請者が都道府県の条例で定める者でないとき。</t>
    <phoneticPr fontId="27"/>
  </si>
  <si>
    <t>申請者が禁錮以上の刑に処せられ、その執行を終わり、又は執行を受けることがなくなるまでの者であるとき。</t>
    <phoneticPr fontId="27"/>
  </si>
  <si>
    <r>
      <t>　</t>
    </r>
    <r>
      <rPr>
        <b/>
        <sz val="9"/>
        <rFont val="ＭＳ ゴシック"/>
        <family val="3"/>
        <charset val="128"/>
      </rPr>
      <t>当該法人の役員</t>
    </r>
    <r>
      <rPr>
        <sz val="9"/>
        <rFont val="ＭＳ ゴシック"/>
        <family val="3"/>
        <charset val="128"/>
      </rPr>
      <t>（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t>
    </r>
    <r>
      <rPr>
        <b/>
        <sz val="9"/>
        <rFont val="ＭＳ ゴシック"/>
        <family val="3"/>
        <charset val="128"/>
      </rPr>
      <t>及び事業所を管理する者</t>
    </r>
    <r>
      <rPr>
        <sz val="9"/>
        <rFont val="ＭＳ ゴシック"/>
        <family val="3"/>
        <charset val="128"/>
      </rPr>
      <t>について記入してください。　</t>
    </r>
    <phoneticPr fontId="27" type="Hiragana" alignment="distributed"/>
  </si>
  <si>
    <t>氏名、生年月日、役職名・呼称、住所、TEL、FAXの記載はされていますか？</t>
    <rPh sb="0" eb="2">
      <t>シメイ</t>
    </rPh>
    <rPh sb="3" eb="5">
      <t>セイネン</t>
    </rPh>
    <rPh sb="5" eb="7">
      <t>ガッピ</t>
    </rPh>
    <rPh sb="8" eb="11">
      <t>ヤクショクメイ</t>
    </rPh>
    <rPh sb="12" eb="14">
      <t>コショウ</t>
    </rPh>
    <rPh sb="15" eb="17">
      <t>ジュウショ</t>
    </rPh>
    <rPh sb="26" eb="28">
      <t>キサイ</t>
    </rPh>
    <phoneticPr fontId="58"/>
  </si>
  <si>
    <t>令和　　 年　 月　 日　　</t>
    <rPh sb="0" eb="2">
      <t>レイワ</t>
    </rPh>
    <rPh sb="5" eb="6">
      <t>ネン</t>
    </rPh>
    <rPh sb="8" eb="9">
      <t>ガツ</t>
    </rPh>
    <rPh sb="11" eb="12">
      <t>ニチ</t>
    </rPh>
    <phoneticPr fontId="27"/>
  </si>
  <si>
    <t>職種(　               ）</t>
    <rPh sb="0" eb="2">
      <t>ショクシュ</t>
    </rPh>
    <phoneticPr fontId="27"/>
  </si>
  <si>
    <t>　　　　　　　　　　　　　　　　　　　　　　　　　　　令和　　　年　　　月　　　日</t>
    <rPh sb="27" eb="29">
      <t>レイワ</t>
    </rPh>
    <phoneticPr fontId="27"/>
  </si>
  <si>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27"/>
  </si>
  <si>
    <r>
      <t>令和（　　）年（　　）月頃に手続予定。</t>
    </r>
    <r>
      <rPr>
        <sz val="8"/>
        <color theme="1"/>
        <rFont val="ＭＳ ゴシック"/>
        <family val="3"/>
        <charset val="128"/>
      </rPr>
      <t>（申請から３ヶ月以内の年月をご記入ください。）</t>
    </r>
    <rPh sb="0" eb="2">
      <t>レイワ</t>
    </rPh>
    <phoneticPr fontId="49"/>
  </si>
  <si>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58"/>
  </si>
  <si>
    <t>回答年月日　　令和　　年　　月　　日</t>
    <rPh sb="7" eb="9">
      <t>レイワ</t>
    </rPh>
    <phoneticPr fontId="49"/>
  </si>
  <si>
    <t>（　　　　　　　　　　　）</t>
    <phoneticPr fontId="27" type="Hiragana" alignment="distributed"/>
  </si>
  <si>
    <t>２　指定福祉型障害児入所施設の管理者は、当該指定福祉型障害児入所施設の従業者及び業務の管理その他の管理を、一元的に行わなければならない。</t>
    <rPh sb="2" eb="4">
      <t>シテイ</t>
    </rPh>
    <rPh sb="4" eb="7">
      <t>フクシガタ</t>
    </rPh>
    <rPh sb="7" eb="10">
      <t>ショウガイジ</t>
    </rPh>
    <rPh sb="10" eb="12">
      <t>ニュウショ</t>
    </rPh>
    <rPh sb="12" eb="14">
      <t>シセツ</t>
    </rPh>
    <rPh sb="15" eb="18">
      <t>カンリシャ</t>
    </rPh>
    <rPh sb="20" eb="22">
      <t>トウガイ</t>
    </rPh>
    <rPh sb="22" eb="24">
      <t>シテイ</t>
    </rPh>
    <rPh sb="24" eb="27">
      <t>フクシガタ</t>
    </rPh>
    <rPh sb="27" eb="29">
      <t>ショウガイ</t>
    </rPh>
    <rPh sb="29" eb="30">
      <t>ジ</t>
    </rPh>
    <rPh sb="30" eb="32">
      <t>ニュウショ</t>
    </rPh>
    <rPh sb="32" eb="34">
      <t>シセツ</t>
    </rPh>
    <rPh sb="35" eb="38">
      <t>ジュウギョウシャ</t>
    </rPh>
    <rPh sb="38" eb="39">
      <t>オヨ</t>
    </rPh>
    <rPh sb="40" eb="42">
      <t>ギョウム</t>
    </rPh>
    <rPh sb="43" eb="45">
      <t>カンリ</t>
    </rPh>
    <rPh sb="47" eb="48">
      <t>タ</t>
    </rPh>
    <rPh sb="49" eb="51">
      <t>カンリ</t>
    </rPh>
    <rPh sb="53" eb="56">
      <t>イチゲンテキ</t>
    </rPh>
    <rPh sb="57" eb="58">
      <t>オコナ</t>
    </rPh>
    <phoneticPr fontId="27"/>
  </si>
  <si>
    <t>３　指定福祉型障害児入所施設の管理者は、当該福祉型障害児入所施設の従業者にこの節の規定を遵守させるために必要な指揮命令を行うものとする。</t>
    <rPh sb="2" eb="4">
      <t>シテイ</t>
    </rPh>
    <rPh sb="4" eb="7">
      <t>フクシガタ</t>
    </rPh>
    <rPh sb="7" eb="10">
      <t>ショウガイジ</t>
    </rPh>
    <rPh sb="10" eb="12">
      <t>ニュウショ</t>
    </rPh>
    <rPh sb="12" eb="14">
      <t>シセツ</t>
    </rPh>
    <rPh sb="15" eb="18">
      <t>カンリシャ</t>
    </rPh>
    <rPh sb="20" eb="22">
      <t>トウガイ</t>
    </rPh>
    <rPh sb="22" eb="25">
      <t>フクシガタ</t>
    </rPh>
    <rPh sb="25" eb="27">
      <t>ショウガイ</t>
    </rPh>
    <rPh sb="27" eb="28">
      <t>ジ</t>
    </rPh>
    <rPh sb="28" eb="30">
      <t>ニュウショ</t>
    </rPh>
    <rPh sb="30" eb="32">
      <t>シセツ</t>
    </rPh>
    <rPh sb="33" eb="36">
      <t>ジュウギョウシャ</t>
    </rPh>
    <rPh sb="39" eb="40">
      <t>セツ</t>
    </rPh>
    <rPh sb="41" eb="43">
      <t>キテイ</t>
    </rPh>
    <rPh sb="44" eb="46">
      <t>ジュンシュ</t>
    </rPh>
    <rPh sb="52" eb="54">
      <t>ヒツヨウ</t>
    </rPh>
    <rPh sb="55" eb="57">
      <t>シキ</t>
    </rPh>
    <rPh sb="57" eb="59">
      <t>メイレイ</t>
    </rPh>
    <rPh sb="60" eb="61">
      <t>オコナ</t>
    </rPh>
    <phoneticPr fontId="27"/>
  </si>
  <si>
    <t xml:space="preserve">代表者氏名                         　　    　       </t>
    <phoneticPr fontId="27"/>
  </si>
  <si>
    <r>
      <t>事業者名</t>
    </r>
    <r>
      <rPr>
        <sz val="8"/>
        <color indexed="8"/>
        <rFont val="ＭＳ 明朝"/>
        <family val="1"/>
        <charset val="128"/>
      </rPr>
      <t>（開設法人名）</t>
    </r>
    <phoneticPr fontId="27"/>
  </si>
  <si>
    <t>事業所名</t>
    <phoneticPr fontId="27"/>
  </si>
  <si>
    <t xml:space="preserve">管理者氏名                        　　          　  </t>
    <phoneticPr fontId="27"/>
  </si>
  <si>
    <t>令和　　　年　　　月　　　日</t>
  </si>
  <si>
    <t>２　指定児童発達支援事業所の管理者は、当該指定児童発達支援事業所の従業者にこの節の規定を遵守させるため必要な指揮命令を行うものとする。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セツ</t>
    </rPh>
    <phoneticPr fontId="27"/>
  </si>
  <si>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58"/>
  </si>
  <si>
    <t>児童発達支援→61　
居宅訪問型児童発達支援→65
放課後等デイサービス→63　
保育所等訪問支援→64</t>
    <rPh sb="0" eb="2">
      <t>ジドウ</t>
    </rPh>
    <rPh sb="2" eb="4">
      <t>ハッタツ</t>
    </rPh>
    <rPh sb="4" eb="6">
      <t>シエン</t>
    </rPh>
    <rPh sb="11" eb="13">
      <t>キョタク</t>
    </rPh>
    <rPh sb="13" eb="15">
      <t>ホウモン</t>
    </rPh>
    <rPh sb="15" eb="16">
      <t>ガタ</t>
    </rPh>
    <rPh sb="16" eb="18">
      <t>ジドウ</t>
    </rPh>
    <rPh sb="18" eb="20">
      <t>ハッタツ</t>
    </rPh>
    <rPh sb="20" eb="22">
      <t>シエン</t>
    </rPh>
    <rPh sb="26" eb="29">
      <t>ホウカゴ</t>
    </rPh>
    <rPh sb="29" eb="30">
      <t>トウ</t>
    </rPh>
    <rPh sb="41" eb="43">
      <t>ホイク</t>
    </rPh>
    <rPh sb="43" eb="44">
      <t>ショ</t>
    </rPh>
    <rPh sb="44" eb="45">
      <t>トウ</t>
    </rPh>
    <rPh sb="45" eb="47">
      <t>ホウモン</t>
    </rPh>
    <rPh sb="47" eb="49">
      <t>シエン</t>
    </rPh>
    <phoneticPr fontId="58"/>
  </si>
  <si>
    <t>児童発達支援→61
居宅訪問型児童発達支援→65
放課後等デイサービス→63
保育所等訪問支援→64
サービスコード（数字）で記載をしていますか</t>
    <rPh sb="0" eb="2">
      <t>ジドウ</t>
    </rPh>
    <rPh sb="2" eb="4">
      <t>ハッタツ</t>
    </rPh>
    <rPh sb="4" eb="6">
      <t>シエン</t>
    </rPh>
    <rPh sb="10" eb="12">
      <t>キョタク</t>
    </rPh>
    <rPh sb="12" eb="14">
      <t>ホウモン</t>
    </rPh>
    <rPh sb="14" eb="15">
      <t>ガタ</t>
    </rPh>
    <rPh sb="15" eb="17">
      <t>ジドウ</t>
    </rPh>
    <rPh sb="17" eb="19">
      <t>ハッタツ</t>
    </rPh>
    <rPh sb="19" eb="21">
      <t>シエン</t>
    </rPh>
    <rPh sb="25" eb="28">
      <t>ホウカゴ</t>
    </rPh>
    <rPh sb="28" eb="29">
      <t>トウ</t>
    </rPh>
    <rPh sb="39" eb="41">
      <t>ホイク</t>
    </rPh>
    <rPh sb="41" eb="42">
      <t>ショ</t>
    </rPh>
    <rPh sb="42" eb="43">
      <t>トウ</t>
    </rPh>
    <rPh sb="43" eb="45">
      <t>ホウモン</t>
    </rPh>
    <rPh sb="45" eb="47">
      <t>シエン</t>
    </rPh>
    <rPh sb="59" eb="61">
      <t>スウジ</t>
    </rPh>
    <rPh sb="63" eb="65">
      <t>キサイ</t>
    </rPh>
    <phoneticPr fontId="58"/>
  </si>
  <si>
    <t>＜全事業者対象＞
指定予定日の前々月15日までに提出していますか？</t>
    <rPh sb="1" eb="2">
      <t>ゼン</t>
    </rPh>
    <rPh sb="2" eb="5">
      <t>ジギョウシャ</t>
    </rPh>
    <rPh sb="5" eb="7">
      <t>タイショウ</t>
    </rPh>
    <rPh sb="9" eb="11">
      <t>シテイ</t>
    </rPh>
    <rPh sb="11" eb="13">
      <t>ヨテイ</t>
    </rPh>
    <rPh sb="13" eb="14">
      <t>ビ</t>
    </rPh>
    <rPh sb="15" eb="18">
      <t>ゼンゼンゲツ</t>
    </rPh>
    <rPh sb="20" eb="21">
      <t>ニチ</t>
    </rPh>
    <rPh sb="24" eb="26">
      <t>テイシュツ</t>
    </rPh>
    <phoneticPr fontId="27"/>
  </si>
  <si>
    <r>
      <t xml:space="preserve">児童発達支援管理責任者又は児童指導員（実務経験により任用資格を得た者）全員分を提出する必要があります。
</t>
    </r>
    <r>
      <rPr>
        <sz val="10"/>
        <rFont val="ＭＳ Ｐゴシック"/>
        <family val="3"/>
        <charset val="128"/>
      </rPr>
      <t>　</t>
    </r>
    <r>
      <rPr>
        <sz val="16"/>
        <rFont val="ＭＳ Ｐゴシック"/>
        <family val="3"/>
        <charset val="128"/>
      </rPr>
      <t xml:space="preserve">
</t>
    </r>
    <r>
      <rPr>
        <b/>
        <sz val="14"/>
        <rFont val="ＭＳ Ｐゴシック"/>
        <family val="3"/>
        <charset val="128"/>
      </rPr>
      <t/>
    </r>
    <rPh sb="11" eb="12">
      <t>マタ</t>
    </rPh>
    <rPh sb="31" eb="32">
      <t>エ</t>
    </rPh>
    <rPh sb="33" eb="34">
      <t>モノ</t>
    </rPh>
    <phoneticPr fontId="49"/>
  </si>
  <si>
    <t>児童指導員、保育士の記載は適切にされていますか？</t>
    <rPh sb="0" eb="2">
      <t>ジドウ</t>
    </rPh>
    <rPh sb="2" eb="5">
      <t>シドウイン</t>
    </rPh>
    <rPh sb="6" eb="8">
      <t>ホイク</t>
    </rPh>
    <rPh sb="8" eb="9">
      <t>シ</t>
    </rPh>
    <rPh sb="10" eb="12">
      <t>キサイ</t>
    </rPh>
    <rPh sb="13" eb="15">
      <t>テキセツ</t>
    </rPh>
    <phoneticPr fontId="58"/>
  </si>
  <si>
    <t>児童指導員、保育士のうち一人以上は常勤専従職員を配置していますか？</t>
    <rPh sb="0" eb="2">
      <t>ジドウ</t>
    </rPh>
    <rPh sb="2" eb="5">
      <t>シドウイン</t>
    </rPh>
    <rPh sb="6" eb="8">
      <t>ホイク</t>
    </rPh>
    <rPh sb="8" eb="9">
      <t>シ</t>
    </rPh>
    <rPh sb="12" eb="14">
      <t>ヒトリ</t>
    </rPh>
    <rPh sb="14" eb="16">
      <t>イジョウ</t>
    </rPh>
    <rPh sb="17" eb="19">
      <t>ジョウキン</t>
    </rPh>
    <rPh sb="19" eb="21">
      <t>センジュウ</t>
    </rPh>
    <rPh sb="21" eb="23">
      <t>ショクイン</t>
    </rPh>
    <rPh sb="24" eb="26">
      <t>ハイチ</t>
    </rPh>
    <phoneticPr fontId="58"/>
  </si>
  <si>
    <t>児童指導員、保育士の合計数の半数以上は、児童指導員又は保育士ですか？</t>
    <rPh sb="10" eb="13">
      <t>ゴウケイスウ</t>
    </rPh>
    <rPh sb="14" eb="16">
      <t>ハンスウ</t>
    </rPh>
    <rPh sb="16" eb="18">
      <t>イジョウ</t>
    </rPh>
    <rPh sb="20" eb="22">
      <t>ジドウ</t>
    </rPh>
    <rPh sb="22" eb="25">
      <t>シドウイン</t>
    </rPh>
    <rPh sb="25" eb="26">
      <t>マタ</t>
    </rPh>
    <rPh sb="27" eb="29">
      <t>ホイク</t>
    </rPh>
    <rPh sb="29" eb="30">
      <t>シ</t>
    </rPh>
    <phoneticPr fontId="49"/>
  </si>
  <si>
    <t>管理者名欄は自署していますか？</t>
    <phoneticPr fontId="49"/>
  </si>
  <si>
    <t>指定申請書提出時は管理者の立会いが必要です。</t>
    <phoneticPr fontId="49"/>
  </si>
  <si>
    <t>印</t>
    <rPh sb="0" eb="1">
      <t>イン</t>
    </rPh>
    <phoneticPr fontId="27"/>
  </si>
  <si>
    <t>郵便番号・住所は合っていますか？
念のため追跡番号を下記にお控えください。
追跡番号：</t>
    <rPh sb="0" eb="4">
      <t>ユウビンバンゴウ</t>
    </rPh>
    <rPh sb="5" eb="7">
      <t>ジュウショ</t>
    </rPh>
    <rPh sb="8" eb="9">
      <t>ア</t>
    </rPh>
    <rPh sb="17" eb="18">
      <t>ネン</t>
    </rPh>
    <rPh sb="21" eb="25">
      <t>ツイセキバンゴウ</t>
    </rPh>
    <rPh sb="26" eb="28">
      <t>カキ</t>
    </rPh>
    <rPh sb="30" eb="31">
      <t>ヒカ</t>
    </rPh>
    <rPh sb="38" eb="42">
      <t>ツイセキバンゴウ</t>
    </rPh>
    <phoneticPr fontId="58"/>
  </si>
  <si>
    <t>確認者名
連絡先</t>
    <rPh sb="0" eb="2">
      <t>カクニン</t>
    </rPh>
    <rPh sb="2" eb="3">
      <t>シャ</t>
    </rPh>
    <rPh sb="3" eb="4">
      <t>メイ</t>
    </rPh>
    <rPh sb="5" eb="8">
      <t>レンラクサキ</t>
    </rPh>
    <phoneticPr fontId="58"/>
  </si>
  <si>
    <t>指定年月日</t>
    <rPh sb="0" eb="2">
      <t>シテイ</t>
    </rPh>
    <rPh sb="2" eb="5">
      <t>ネンガッピ</t>
    </rPh>
    <phoneticPr fontId="49"/>
  </si>
  <si>
    <t>こちらにカタカナ部分の写しを貼ってください。</t>
    <phoneticPr fontId="27"/>
  </si>
  <si>
    <t>※振込先金融機関の通帳の名義人名カタカナの写し</t>
    <phoneticPr fontId="27"/>
  </si>
  <si>
    <t>こちらに通帳の表面の写しを貼ってください。</t>
    <rPh sb="4" eb="6">
      <t>ツウチョウ</t>
    </rPh>
    <rPh sb="7" eb="8">
      <t>オモテ</t>
    </rPh>
    <rPh sb="8" eb="9">
      <t>メン</t>
    </rPh>
    <phoneticPr fontId="27"/>
  </si>
  <si>
    <t>※振込先金融機関の通帳の表面の名義人名の写し</t>
    <rPh sb="12" eb="13">
      <t>オモテ</t>
    </rPh>
    <rPh sb="13" eb="14">
      <t>メン</t>
    </rPh>
    <phoneticPr fontId="27"/>
  </si>
  <si>
    <t>事業所名</t>
    <rPh sb="0" eb="3">
      <t>ジギョウショ</t>
    </rPh>
    <rPh sb="3" eb="4">
      <t>メイ</t>
    </rPh>
    <phoneticPr fontId="49"/>
  </si>
  <si>
    <t>日</t>
    <rPh sb="0" eb="1">
      <t>ニチ</t>
    </rPh>
    <phoneticPr fontId="49"/>
  </si>
  <si>
    <t>月</t>
    <rPh sb="0" eb="1">
      <t>ガツ</t>
    </rPh>
    <phoneticPr fontId="49"/>
  </si>
  <si>
    <t>年</t>
    <rPh sb="0" eb="1">
      <t>ネン</t>
    </rPh>
    <phoneticPr fontId="49"/>
  </si>
  <si>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49"/>
  </si>
  <si>
    <t>㊞</t>
    <phoneticPr fontId="49"/>
  </si>
  <si>
    <t>確認年月日</t>
    <rPh sb="0" eb="2">
      <t>カクニン</t>
    </rPh>
    <rPh sb="2" eb="5">
      <t>ネンガッピ</t>
    </rPh>
    <phoneticPr fontId="49"/>
  </si>
  <si>
    <t>金融機関名</t>
  </si>
  <si>
    <t>上記口座が存在することを確認しました。</t>
    <phoneticPr fontId="49"/>
  </si>
  <si>
    <t>金
融
機
関
記
載
欄</t>
    <rPh sb="0" eb="1">
      <t>カネ</t>
    </rPh>
    <rPh sb="2" eb="3">
      <t>ユウ</t>
    </rPh>
    <rPh sb="4" eb="5">
      <t>キ</t>
    </rPh>
    <rPh sb="6" eb="7">
      <t>セキ</t>
    </rPh>
    <rPh sb="8" eb="9">
      <t>キ</t>
    </rPh>
    <rPh sb="10" eb="11">
      <t>サイ</t>
    </rPh>
    <rPh sb="12" eb="13">
      <t>ラン</t>
    </rPh>
    <phoneticPr fontId="49"/>
  </si>
  <si>
    <t>２枚目に通帳のコピーを添付します。</t>
    <rPh sb="1" eb="3">
      <t>マイメ</t>
    </rPh>
    <rPh sb="4" eb="6">
      <t>ツウチョウ</t>
    </rPh>
    <rPh sb="11" eb="13">
      <t>テンプ</t>
    </rPh>
    <phoneticPr fontId="49"/>
  </si>
  <si>
    <t>取扱金融機関の確認を以下に明記します。</t>
    <rPh sb="0" eb="2">
      <t>トリアツカイ</t>
    </rPh>
    <rPh sb="2" eb="4">
      <t>キンユウ</t>
    </rPh>
    <rPh sb="4" eb="6">
      <t>キカン</t>
    </rPh>
    <rPh sb="7" eb="9">
      <t>カクニン</t>
    </rPh>
    <rPh sb="10" eb="12">
      <t>イカ</t>
    </rPh>
    <rPh sb="13" eb="15">
      <t>メイキ</t>
    </rPh>
    <phoneticPr fontId="49"/>
  </si>
  <si>
    <t>※振込エラー防止のためどちらか一方にチェックをお願いします。</t>
    <rPh sb="1" eb="3">
      <t>フリコミ</t>
    </rPh>
    <rPh sb="6" eb="8">
      <t>ボウシ</t>
    </rPh>
    <rPh sb="15" eb="17">
      <t>イッポウ</t>
    </rPh>
    <rPh sb="24" eb="25">
      <t>ネガ</t>
    </rPh>
    <phoneticPr fontId="49"/>
  </si>
  <si>
    <t>印</t>
    <rPh sb="0" eb="1">
      <t>イン</t>
    </rPh>
    <phoneticPr fontId="49"/>
  </si>
  <si>
    <t>委任者</t>
    <rPh sb="0" eb="3">
      <t>イニンシャ</t>
    </rPh>
    <phoneticPr fontId="49"/>
  </si>
  <si>
    <t>　委任します。</t>
    <rPh sb="1" eb="3">
      <t>イニン</t>
    </rPh>
    <phoneticPr fontId="49"/>
  </si>
  <si>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49"/>
  </si>
  <si>
    <t>受領委任状</t>
    <rPh sb="0" eb="2">
      <t>ジュリョウ</t>
    </rPh>
    <rPh sb="2" eb="5">
      <t>イニンジョウ</t>
    </rPh>
    <phoneticPr fontId="49"/>
  </si>
  <si>
    <t>氏名</t>
    <rPh sb="0" eb="2">
      <t>シメイ</t>
    </rPh>
    <phoneticPr fontId="49"/>
  </si>
  <si>
    <t>ﾌﾘｶﾞﾅ</t>
    <phoneticPr fontId="49"/>
  </si>
  <si>
    <t>口座名義人</t>
    <rPh sb="0" eb="2">
      <t>コウザ</t>
    </rPh>
    <rPh sb="2" eb="5">
      <t>メイギニン</t>
    </rPh>
    <phoneticPr fontId="49"/>
  </si>
  <si>
    <t>預金種目</t>
    <rPh sb="0" eb="2">
      <t>ヨキン</t>
    </rPh>
    <rPh sb="2" eb="4">
      <t>シュモク</t>
    </rPh>
    <phoneticPr fontId="49"/>
  </si>
  <si>
    <t>口座番号</t>
    <rPh sb="0" eb="2">
      <t>コウザ</t>
    </rPh>
    <rPh sb="2" eb="4">
      <t>バンゴウ</t>
    </rPh>
    <phoneticPr fontId="49"/>
  </si>
  <si>
    <t>支 店 コ ー ド</t>
    <rPh sb="0" eb="1">
      <t>シ</t>
    </rPh>
    <rPh sb="2" eb="3">
      <t>ミセ</t>
    </rPh>
    <phoneticPr fontId="49"/>
  </si>
  <si>
    <t>支店名</t>
    <rPh sb="0" eb="3">
      <t>シテンメイ</t>
    </rPh>
    <phoneticPr fontId="49"/>
  </si>
  <si>
    <t>金 融 機 関 コ ー ド</t>
    <rPh sb="0" eb="1">
      <t>キン</t>
    </rPh>
    <rPh sb="2" eb="3">
      <t>トオル</t>
    </rPh>
    <rPh sb="4" eb="5">
      <t>キ</t>
    </rPh>
    <rPh sb="6" eb="7">
      <t>カン</t>
    </rPh>
    <phoneticPr fontId="49"/>
  </si>
  <si>
    <t>金融機関名</t>
    <rPh sb="0" eb="2">
      <t>キンユウ</t>
    </rPh>
    <rPh sb="2" eb="5">
      <t>キカンメイ</t>
    </rPh>
    <phoneticPr fontId="49"/>
  </si>
  <si>
    <t>振込先</t>
    <rPh sb="0" eb="3">
      <t>フリコミサキ</t>
    </rPh>
    <phoneticPr fontId="49"/>
  </si>
  <si>
    <t/>
  </si>
  <si>
    <t>電話番号</t>
    <rPh sb="0" eb="2">
      <t>デンワ</t>
    </rPh>
    <rPh sb="2" eb="4">
      <t>バンゴウ</t>
    </rPh>
    <phoneticPr fontId="49"/>
  </si>
  <si>
    <t>宛名</t>
    <rPh sb="0" eb="2">
      <t>アテナ</t>
    </rPh>
    <phoneticPr fontId="49"/>
  </si>
  <si>
    <t>送付先住所</t>
    <rPh sb="0" eb="2">
      <t>ソウフ</t>
    </rPh>
    <rPh sb="2" eb="3">
      <t>サキ</t>
    </rPh>
    <rPh sb="3" eb="5">
      <t>ジュウショ</t>
    </rPh>
    <phoneticPr fontId="49"/>
  </si>
  <si>
    <t>-</t>
    <phoneticPr fontId="49"/>
  </si>
  <si>
    <t>〒</t>
    <phoneticPr fontId="49"/>
  </si>
  <si>
    <t>郵便番号</t>
    <rPh sb="0" eb="2">
      <t>ユウビン</t>
    </rPh>
    <rPh sb="2" eb="4">
      <t>バンゴウ</t>
    </rPh>
    <phoneticPr fontId="49"/>
  </si>
  <si>
    <t>送付先</t>
    <rPh sb="0" eb="2">
      <t>ソウフ</t>
    </rPh>
    <rPh sb="2" eb="3">
      <t>サキ</t>
    </rPh>
    <phoneticPr fontId="49"/>
  </si>
  <si>
    <t>対象事業名</t>
    <rPh sb="0" eb="2">
      <t>タイショウ</t>
    </rPh>
    <rPh sb="2" eb="4">
      <t>ジギョウ</t>
    </rPh>
    <rPh sb="4" eb="5">
      <t>メイ</t>
    </rPh>
    <phoneticPr fontId="49"/>
  </si>
  <si>
    <t>事業所番号</t>
    <rPh sb="0" eb="1">
      <t>コト</t>
    </rPh>
    <rPh sb="1" eb="2">
      <t>ギョウ</t>
    </rPh>
    <rPh sb="2" eb="3">
      <t>ジョ</t>
    </rPh>
    <rPh sb="3" eb="4">
      <t>バン</t>
    </rPh>
    <rPh sb="4" eb="5">
      <t>ゴウ</t>
    </rPh>
    <phoneticPr fontId="49"/>
  </si>
  <si>
    <t>事業所名称</t>
    <rPh sb="0" eb="3">
      <t>ジギョウショ</t>
    </rPh>
    <rPh sb="3" eb="5">
      <t>メイショウ</t>
    </rPh>
    <phoneticPr fontId="49"/>
  </si>
  <si>
    <t>代表者氏名</t>
    <rPh sb="0" eb="3">
      <t>ダイヒョウシャ</t>
    </rPh>
    <rPh sb="3" eb="5">
      <t>シメイ</t>
    </rPh>
    <phoneticPr fontId="49"/>
  </si>
  <si>
    <t>事業所
所在地</t>
    <rPh sb="0" eb="3">
      <t>ジギョウショ</t>
    </rPh>
    <rPh sb="4" eb="7">
      <t>ショザイチ</t>
    </rPh>
    <phoneticPr fontId="49"/>
  </si>
  <si>
    <t>届出印</t>
    <rPh sb="0" eb="3">
      <t>トドケデイン</t>
    </rPh>
    <phoneticPr fontId="49"/>
  </si>
  <si>
    <t>法人名称
( 開 設 者 )</t>
    <rPh sb="0" eb="2">
      <t>ホウジン</t>
    </rPh>
    <rPh sb="2" eb="4">
      <t>メイショウ</t>
    </rPh>
    <phoneticPr fontId="49"/>
  </si>
  <si>
    <t>申請者（債権者）</t>
    <rPh sb="0" eb="3">
      <t>シンセイシャ</t>
    </rPh>
    <rPh sb="4" eb="7">
      <t>サイケンシャ</t>
    </rPh>
    <phoneticPr fontId="49"/>
  </si>
  <si>
    <t>令和</t>
    <phoneticPr fontId="27"/>
  </si>
  <si>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49"/>
  </si>
  <si>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49"/>
  </si>
  <si>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49"/>
  </si>
  <si>
    <t>サービス種別</t>
    <rPh sb="4" eb="6">
      <t>シュベツ</t>
    </rPh>
    <phoneticPr fontId="91"/>
  </si>
  <si>
    <t>児童発達支援・放課後等デイサービス</t>
    <rPh sb="0" eb="2">
      <t>ジドウ</t>
    </rPh>
    <rPh sb="2" eb="4">
      <t>ハッタツ</t>
    </rPh>
    <rPh sb="4" eb="6">
      <t>シエン</t>
    </rPh>
    <rPh sb="7" eb="11">
      <t>ホウカゴトウ</t>
    </rPh>
    <phoneticPr fontId="91"/>
  </si>
  <si>
    <t>事業所名</t>
    <rPh sb="0" eb="3">
      <t>ジギョウショ</t>
    </rPh>
    <rPh sb="3" eb="4">
      <t>メイ</t>
    </rPh>
    <phoneticPr fontId="91"/>
  </si>
  <si>
    <t>(1)記載する期間</t>
    <rPh sb="3" eb="5">
      <t>キサイ</t>
    </rPh>
    <rPh sb="7" eb="9">
      <t>キカン</t>
    </rPh>
    <phoneticPr fontId="27"/>
  </si>
  <si>
    <t>(2)予定/実績の別</t>
    <rPh sb="3" eb="5">
      <t>ヨテイ</t>
    </rPh>
    <rPh sb="6" eb="8">
      <t>ジッセキ</t>
    </rPh>
    <rPh sb="9" eb="10">
      <t>ベツ</t>
    </rPh>
    <phoneticPr fontId="27"/>
  </si>
  <si>
    <t>(2)-2　定員</t>
    <rPh sb="6" eb="8">
      <t>テイイン</t>
    </rPh>
    <phoneticPr fontId="9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</si>
  <si>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</si>
  <si>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27"/>
  </si>
  <si>
    <t>時間/月</t>
    <rPh sb="0" eb="2">
      <t>ジカン</t>
    </rPh>
    <rPh sb="3" eb="4">
      <t>ツキ</t>
    </rPh>
    <phoneticPr fontId="27"/>
  </si>
  <si>
    <t>No.</t>
    <phoneticPr fontId="27"/>
  </si>
  <si>
    <t>(4)職種</t>
    <rPh sb="3" eb="5">
      <t>ショクシュ</t>
    </rPh>
    <phoneticPr fontId="27"/>
  </si>
  <si>
    <t>(5)勤務形態</t>
    <rPh sb="3" eb="5">
      <t>キンム</t>
    </rPh>
    <rPh sb="5" eb="7">
      <t>ケイタイ</t>
    </rPh>
    <phoneticPr fontId="27"/>
  </si>
  <si>
    <t>(6)資格</t>
    <rPh sb="3" eb="5">
      <t>シカク</t>
    </rPh>
    <phoneticPr fontId="27"/>
  </si>
  <si>
    <t>(7)氏名</t>
    <rPh sb="3" eb="5">
      <t>シメイ</t>
    </rPh>
    <phoneticPr fontId="27"/>
  </si>
  <si>
    <t>(8)</t>
    <phoneticPr fontId="27"/>
  </si>
  <si>
    <t>(9)勤務時間数合計</t>
    <rPh sb="3" eb="5">
      <t>キンム</t>
    </rPh>
    <rPh sb="5" eb="7">
      <t>ジカン</t>
    </rPh>
    <rPh sb="7" eb="8">
      <t>スウ</t>
    </rPh>
    <rPh sb="8" eb="10">
      <t>ゴウケイ</t>
    </rPh>
    <phoneticPr fontId="27"/>
  </si>
  <si>
    <t>(10)週平均の勤務時間数</t>
    <rPh sb="4" eb="7">
      <t>シュウヘイキン</t>
    </rPh>
    <rPh sb="8" eb="10">
      <t>キンム</t>
    </rPh>
    <rPh sb="10" eb="12">
      <t>ジカン</t>
    </rPh>
    <rPh sb="12" eb="13">
      <t>スウ</t>
    </rPh>
    <phoneticPr fontId="27"/>
  </si>
  <si>
    <t>(11)兼務状況
（兼務先／兼務する職務の内容）等</t>
    <phoneticPr fontId="27"/>
  </si>
  <si>
    <t>第５週</t>
    <rPh sb="0" eb="1">
      <t>ダイ</t>
    </rPh>
    <rPh sb="2" eb="3">
      <t>シュウ</t>
    </rPh>
    <phoneticPr fontId="27"/>
  </si>
  <si>
    <t>※選択肢にない職種については直接入力してください</t>
    <phoneticPr fontId="92"/>
  </si>
  <si>
    <t>管理者</t>
    <rPh sb="0" eb="3">
      <t>カンリシャ</t>
    </rPh>
    <phoneticPr fontId="92"/>
  </si>
  <si>
    <t>A</t>
  </si>
  <si>
    <t>B</t>
  </si>
  <si>
    <t>児童指導員</t>
    <rPh sb="0" eb="2">
      <t>ジドウ</t>
    </rPh>
    <rPh sb="2" eb="5">
      <t>シドウイン</t>
    </rPh>
    <phoneticPr fontId="92"/>
  </si>
  <si>
    <t>C</t>
  </si>
  <si>
    <t>保育士</t>
    <rPh sb="0" eb="3">
      <t>ホイクシ</t>
    </rPh>
    <phoneticPr fontId="92"/>
  </si>
  <si>
    <t>D</t>
  </si>
  <si>
    <t>その他職員</t>
    <rPh sb="2" eb="3">
      <t>タ</t>
    </rPh>
    <rPh sb="3" eb="5">
      <t>ショクイン</t>
    </rPh>
    <phoneticPr fontId="92"/>
  </si>
  <si>
    <t>E</t>
    <phoneticPr fontId="92"/>
  </si>
  <si>
    <t>サービス提供時間</t>
    <rPh sb="4" eb="6">
      <t>テイキョウ</t>
    </rPh>
    <rPh sb="6" eb="8">
      <t>ジカン</t>
    </rPh>
    <phoneticPr fontId="27"/>
  </si>
  <si>
    <r>
      <t>＜人員基準に関する実人数集計＞</t>
    </r>
    <r>
      <rPr>
        <sz val="10"/>
        <color rgb="FFC00000"/>
        <rFont val="ＭＳ ゴシック"/>
        <family val="3"/>
        <charset val="128"/>
      </rPr>
      <t>　※手入力いただいたものはすべて「その他職員」にまとめられます。</t>
    </r>
    <rPh sb="1" eb="5">
      <t>ジンインキジュン</t>
    </rPh>
    <rPh sb="6" eb="7">
      <t>カン</t>
    </rPh>
    <rPh sb="9" eb="10">
      <t>ジツ</t>
    </rPh>
    <rPh sb="10" eb="12">
      <t>ニンズウ</t>
    </rPh>
    <rPh sb="12" eb="14">
      <t>シュウケイ</t>
    </rPh>
    <rPh sb="17" eb="20">
      <t>テニュウリョク</t>
    </rPh>
    <rPh sb="34" eb="37">
      <t>タショクイン</t>
    </rPh>
    <phoneticPr fontId="27"/>
  </si>
  <si>
    <t>専従</t>
    <rPh sb="0" eb="2">
      <t>センジュウ</t>
    </rPh>
    <phoneticPr fontId="56"/>
  </si>
  <si>
    <t>兼務</t>
    <rPh sb="0" eb="2">
      <t>ケンム</t>
    </rPh>
    <phoneticPr fontId="56"/>
  </si>
  <si>
    <t>専従</t>
    <rPh sb="0" eb="2">
      <t>センジュウ</t>
    </rPh>
    <phoneticPr fontId="27"/>
  </si>
  <si>
    <t>兼務</t>
    <rPh sb="0" eb="2">
      <t>ケンム</t>
    </rPh>
    <phoneticPr fontId="27"/>
  </si>
  <si>
    <t>常勤</t>
    <rPh sb="0" eb="2">
      <t>ジョウキン</t>
    </rPh>
    <phoneticPr fontId="27"/>
  </si>
  <si>
    <t>非常勤</t>
    <rPh sb="0" eb="3">
      <t>ヒジョウキン</t>
    </rPh>
    <phoneticPr fontId="27"/>
  </si>
  <si>
    <t>常勤換算数</t>
    <rPh sb="0" eb="5">
      <t>ジョウキンカンサンスウ</t>
    </rPh>
    <phoneticPr fontId="9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</si>
  <si>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</si>
  <si>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(1) 「４週」・「暦月」のいずれかを選択してください。</t>
    <rPh sb="7" eb="8">
      <t>シュウ</t>
    </rPh>
    <rPh sb="11" eb="12">
      <t>レキ</t>
    </rPh>
    <rPh sb="12" eb="13">
      <t>ツキ</t>
    </rPh>
    <rPh sb="20" eb="22">
      <t>センタク</t>
    </rPh>
    <phoneticPr fontId="91"/>
  </si>
  <si>
    <t>　(2) 「予定」・「実績」のいずれかを選択してください。</t>
    <rPh sb="6" eb="8">
      <t>ヨテイ</t>
    </rPh>
    <rPh sb="11" eb="13">
      <t>ジッセキ</t>
    </rPh>
    <rPh sb="20" eb="22">
      <t>センタク</t>
    </rPh>
    <phoneticPr fontId="91"/>
  </si>
  <si>
    <t>　(2) -2　定員数を入力してください。</t>
    <rPh sb="8" eb="11">
      <t>テイインスウ</t>
    </rPh>
    <rPh sb="12" eb="14">
      <t>ニュウリョク</t>
    </rPh>
    <phoneticPr fontId="9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</si>
  <si>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</si>
  <si>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</si>
  <si>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</si>
  <si>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5"/>
  </si>
  <si>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</si>
  <si>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</si>
  <si>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</si>
  <si>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</si>
  <si>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</si>
  <si>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</si>
  <si>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</si>
  <si>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</si>
  <si>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</si>
  <si>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</si>
  <si>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</si>
  <si>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</si>
  <si>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</si>
  <si>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</si>
  <si>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9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</si>
  <si>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27"/>
  </si>
  <si>
    <t>※指定基準の確認に際しては、４週分の入力で差し支えありません。</t>
    <rPh sb="1" eb="5">
      <t>シテイキジュン</t>
    </rPh>
    <rPh sb="15" eb="17">
      <t>シュウブン</t>
    </rPh>
    <rPh sb="18" eb="20">
      <t>ニュウリョク</t>
    </rPh>
    <rPh sb="21" eb="22">
      <t>サ</t>
    </rPh>
    <rPh sb="23" eb="24">
      <t>ツカ</t>
    </rPh>
    <phoneticPr fontId="27"/>
  </si>
  <si>
    <t>　(10) 従業者ごとに、合計勤務時間数を入力してください。</t>
    <rPh sb="6" eb="9">
      <t>ジュウギョウシャ</t>
    </rPh>
    <rPh sb="13" eb="15">
      <t>ゴウケイ</t>
    </rPh>
    <rPh sb="15" eb="17">
      <t>キンム</t>
    </rPh>
    <rPh sb="17" eb="20">
      <t>ジカンスウ</t>
    </rPh>
    <rPh sb="21" eb="23">
      <t>ニュウリョク</t>
    </rPh>
    <phoneticPr fontId="9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</si>
  <si>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</si>
  <si>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</si>
  <si>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</si>
  <si>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</si>
  <si>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25"/>
  </si>
  <si>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27"/>
  </si>
  <si>
    <t xml:space="preserve"> （14) 必要項目を満たしていれば、各事業所で使用するシフト表等をもって代替書類として差し支えありません。</t>
    <phoneticPr fontId="27"/>
  </si>
  <si>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92"/>
  </si>
  <si>
    <t>嘱託医</t>
    <rPh sb="0" eb="2">
      <t>ショクタク</t>
    </rPh>
    <phoneticPr fontId="92"/>
  </si>
  <si>
    <t>児童発達支援・児童発達支援センターであるもの</t>
    <rPh sb="0" eb="6">
      <t>ジドウハッタツシエン</t>
    </rPh>
    <rPh sb="7" eb="11">
      <t>ジドウハッタツ</t>
    </rPh>
    <rPh sb="11" eb="13">
      <t>シエン</t>
    </rPh>
    <phoneticPr fontId="92"/>
  </si>
  <si>
    <t>＜人員基準に関する実人数集計＞</t>
    <rPh sb="1" eb="5">
      <t>ジンインキジュン</t>
    </rPh>
    <rPh sb="6" eb="7">
      <t>カン</t>
    </rPh>
    <rPh sb="9" eb="10">
      <t>ジツ</t>
    </rPh>
    <rPh sb="10" eb="12">
      <t>ニンズウ</t>
    </rPh>
    <rPh sb="12" eb="14">
      <t>シュウケイ</t>
    </rPh>
    <phoneticPr fontId="27"/>
  </si>
  <si>
    <t>居宅訪問型児童発達支援</t>
    <rPh sb="0" eb="2">
      <t>キョタク</t>
    </rPh>
    <rPh sb="2" eb="4">
      <t>ホウモン</t>
    </rPh>
    <rPh sb="4" eb="5">
      <t>ガタ</t>
    </rPh>
    <rPh sb="5" eb="7">
      <t>ジドウ</t>
    </rPh>
    <rPh sb="7" eb="9">
      <t>ハッタツ</t>
    </rPh>
    <rPh sb="9" eb="11">
      <t>シエン</t>
    </rPh>
    <phoneticPr fontId="91"/>
  </si>
  <si>
    <t>児童発達支援管理責任者</t>
    <rPh sb="0" eb="2">
      <t>ジドウ</t>
    </rPh>
    <rPh sb="2" eb="6">
      <t>ハッタツシエン</t>
    </rPh>
    <rPh sb="6" eb="8">
      <t>カンリ</t>
    </rPh>
    <rPh sb="8" eb="11">
      <t>セキニンシャ</t>
    </rPh>
    <phoneticPr fontId="92"/>
  </si>
  <si>
    <t>訪問支援員</t>
    <rPh sb="0" eb="2">
      <t>ホウモン</t>
    </rPh>
    <rPh sb="2" eb="5">
      <t>シエンイン</t>
    </rPh>
    <phoneticPr fontId="9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</si>
  <si>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</si>
  <si>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t>保育所等訪問支援</t>
    <rPh sb="0" eb="3">
      <t>ホイクショ</t>
    </rPh>
    <rPh sb="3" eb="4">
      <t>トウ</t>
    </rPh>
    <rPh sb="4" eb="6">
      <t>ホウモン</t>
    </rPh>
    <rPh sb="6" eb="8">
      <t>シエン</t>
    </rPh>
    <phoneticPr fontId="91"/>
  </si>
  <si>
    <t>福祉型障害児入所施設</t>
    <rPh sb="0" eb="3">
      <t>フクシガタ</t>
    </rPh>
    <rPh sb="3" eb="6">
      <t>ショウガイジ</t>
    </rPh>
    <rPh sb="6" eb="8">
      <t>ニュウショ</t>
    </rPh>
    <rPh sb="8" eb="10">
      <t>シセツ</t>
    </rPh>
    <phoneticPr fontId="91"/>
  </si>
  <si>
    <t>医師</t>
    <rPh sb="0" eb="2">
      <t>イシ</t>
    </rPh>
    <phoneticPr fontId="92"/>
  </si>
  <si>
    <t>心理担当職員</t>
    <rPh sb="0" eb="6">
      <t>シンリタントウショクイン</t>
    </rPh>
    <phoneticPr fontId="92"/>
  </si>
  <si>
    <t>B</t>
    <phoneticPr fontId="92"/>
  </si>
  <si>
    <t>＜主な対象者及び障害児の数＞</t>
    <rPh sb="1" eb="2">
      <t>オモ</t>
    </rPh>
    <rPh sb="3" eb="5">
      <t>タイショウ</t>
    </rPh>
    <rPh sb="5" eb="6">
      <t>シャ</t>
    </rPh>
    <rPh sb="6" eb="7">
      <t>オヨ</t>
    </rPh>
    <rPh sb="8" eb="11">
      <t>ショウガイジ</t>
    </rPh>
    <rPh sb="12" eb="13">
      <t>カズ</t>
    </rPh>
    <phoneticPr fontId="27"/>
  </si>
  <si>
    <t>主な対象者の区分</t>
    <rPh sb="0" eb="1">
      <t>オモ</t>
    </rPh>
    <rPh sb="2" eb="5">
      <t>タイショウシャ</t>
    </rPh>
    <rPh sb="6" eb="8">
      <t>クブン</t>
    </rPh>
    <phoneticPr fontId="92"/>
  </si>
  <si>
    <t>障害児の数</t>
    <rPh sb="0" eb="3">
      <t>ショウガイジ</t>
    </rPh>
    <rPh sb="4" eb="5">
      <t>カズ</t>
    </rPh>
    <phoneticPr fontId="92"/>
  </si>
  <si>
    <t>主として盲ろうあ児を入所させる福祉型障害児入所施設</t>
    <phoneticPr fontId="92"/>
  </si>
  <si>
    <t>＜人員に関する基準＞</t>
    <rPh sb="1" eb="3">
      <t>ジンイン</t>
    </rPh>
    <rPh sb="4" eb="5">
      <t>カン</t>
    </rPh>
    <rPh sb="7" eb="9">
      <t>キジュン</t>
    </rPh>
    <phoneticPr fontId="27"/>
  </si>
  <si>
    <t>区分</t>
    <rPh sb="0" eb="2">
      <t>クブン</t>
    </rPh>
    <phoneticPr fontId="56"/>
  </si>
  <si>
    <t>看護職員</t>
    <rPh sb="0" eb="4">
      <t>カンゴショクイン</t>
    </rPh>
    <phoneticPr fontId="92"/>
  </si>
  <si>
    <t>児童指導員及び保育士</t>
    <rPh sb="0" eb="2">
      <t>ジドウ</t>
    </rPh>
    <rPh sb="2" eb="5">
      <t>シドウイン</t>
    </rPh>
    <rPh sb="5" eb="6">
      <t>オヨ</t>
    </rPh>
    <rPh sb="7" eb="10">
      <t>ホイクシ</t>
    </rPh>
    <phoneticPr fontId="92"/>
  </si>
  <si>
    <t>必要な配置数</t>
    <rPh sb="0" eb="2">
      <t>ヒツヨウ</t>
    </rPh>
    <rPh sb="3" eb="6">
      <t>ハイチスウ</t>
    </rPh>
    <phoneticPr fontId="56"/>
  </si>
  <si>
    <t>医療型障害児入所施設</t>
    <rPh sb="0" eb="2">
      <t>イリョウ</t>
    </rPh>
    <rPh sb="2" eb="3">
      <t>ガタ</t>
    </rPh>
    <rPh sb="3" eb="6">
      <t>ショウガイジ</t>
    </rPh>
    <rPh sb="6" eb="8">
      <t>ニュウショ</t>
    </rPh>
    <rPh sb="8" eb="10">
      <t>シセツ</t>
    </rPh>
    <phoneticPr fontId="91"/>
  </si>
  <si>
    <t>障害児である乳幼児の数</t>
    <rPh sb="0" eb="3">
      <t>ショウガイジ</t>
    </rPh>
    <rPh sb="6" eb="9">
      <t>ニュウヨウジ</t>
    </rPh>
    <rPh sb="10" eb="11">
      <t>カズ</t>
    </rPh>
    <phoneticPr fontId="92"/>
  </si>
  <si>
    <t>障害児である少年の数</t>
    <rPh sb="0" eb="3">
      <t>ショウガイジ</t>
    </rPh>
    <rPh sb="6" eb="8">
      <t>ショウネン</t>
    </rPh>
    <rPh sb="9" eb="10">
      <t>カズ</t>
    </rPh>
    <phoneticPr fontId="92"/>
  </si>
  <si>
    <t>主として知的障害のある児童を入所させる福祉型障害児入所施設</t>
  </si>
  <si>
    <t>参考様式６</t>
    <phoneticPr fontId="27"/>
  </si>
  <si>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27"/>
  </si>
  <si>
    <t>指定障害福祉サービス等の種類</t>
    <rPh sb="0" eb="2">
      <t>シテイ</t>
    </rPh>
    <rPh sb="2" eb="4">
      <t>ショウガイ</t>
    </rPh>
    <rPh sb="4" eb="6">
      <t>フクシ</t>
    </rPh>
    <rPh sb="10" eb="11">
      <t>ナド</t>
    </rPh>
    <rPh sb="12" eb="14">
      <t>シュルイ</t>
    </rPh>
    <phoneticPr fontId="27"/>
  </si>
  <si>
    <t>措　置　の　概　要</t>
    <rPh sb="0" eb="1">
      <t>ソ</t>
    </rPh>
    <rPh sb="2" eb="3">
      <t>チ</t>
    </rPh>
    <rPh sb="6" eb="7">
      <t>オオムネ</t>
    </rPh>
    <rPh sb="8" eb="9">
      <t>ヨウ</t>
    </rPh>
    <phoneticPr fontId="27"/>
  </si>
  <si>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27"/>
  </si>
  <si>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27"/>
  </si>
  <si>
    <t>　※具体的な対応方針</t>
    <rPh sb="2" eb="5">
      <t>グタイテキ</t>
    </rPh>
    <rPh sb="6" eb="8">
      <t>タイオウ</t>
    </rPh>
    <rPh sb="8" eb="10">
      <t>ホウシン</t>
    </rPh>
    <phoneticPr fontId="27"/>
  </si>
  <si>
    <t>３　その他参考事項</t>
    <rPh sb="4" eb="5">
      <t>タ</t>
    </rPh>
    <rPh sb="5" eb="7">
      <t>サンコウ</t>
    </rPh>
    <rPh sb="7" eb="9">
      <t>ジコウ</t>
    </rPh>
    <phoneticPr fontId="27"/>
  </si>
  <si>
    <t>誓　約　書</t>
    <phoneticPr fontId="27"/>
  </si>
  <si>
    <t>知事    殿</t>
    <phoneticPr fontId="27"/>
  </si>
  <si>
    <t xml:space="preserve">申請者    </t>
    <phoneticPr fontId="27"/>
  </si>
  <si>
    <t>（名称）</t>
    <rPh sb="1" eb="3">
      <t>メイショウ</t>
    </rPh>
    <phoneticPr fontId="27"/>
  </si>
  <si>
    <t>（代表者の職名・氏名）</t>
    <rPh sb="1" eb="4">
      <t>ダイヒョウシャ</t>
    </rPh>
    <rPh sb="5" eb="7">
      <t>ショクメイ</t>
    </rPh>
    <rPh sb="8" eb="10">
      <t>シメイ</t>
    </rPh>
    <phoneticPr fontId="27"/>
  </si>
  <si>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7"/>
  </si>
  <si>
    <t>別紙①：　障害福祉サービス事業者向け</t>
    <rPh sb="0" eb="2">
      <t>ベッシ</t>
    </rPh>
    <rPh sb="5" eb="7">
      <t>ショウガイ</t>
    </rPh>
    <rPh sb="7" eb="9">
      <t>フクシ</t>
    </rPh>
    <rPh sb="13" eb="16">
      <t>ジギョウシャ</t>
    </rPh>
    <rPh sb="16" eb="17">
      <t>ム</t>
    </rPh>
    <phoneticPr fontId="27"/>
  </si>
  <si>
    <t>別紙②：　障害者支援施設向け</t>
    <rPh sb="0" eb="2">
      <t>ベッシ</t>
    </rPh>
    <rPh sb="5" eb="8">
      <t>ショウガイシャ</t>
    </rPh>
    <rPh sb="8" eb="10">
      <t>シエン</t>
    </rPh>
    <rPh sb="12" eb="13">
      <t>ム</t>
    </rPh>
    <phoneticPr fontId="27"/>
  </si>
  <si>
    <t>別紙③：　一般相談支援事業者向け</t>
    <rPh sb="0" eb="2">
      <t>ベッシ</t>
    </rPh>
    <rPh sb="5" eb="7">
      <t>イッパン</t>
    </rPh>
    <rPh sb="7" eb="9">
      <t>ソウダン</t>
    </rPh>
    <rPh sb="9" eb="11">
      <t>シエン</t>
    </rPh>
    <rPh sb="11" eb="14">
      <t>ジギョウシャ</t>
    </rPh>
    <rPh sb="14" eb="15">
      <t>ム</t>
    </rPh>
    <phoneticPr fontId="27"/>
  </si>
  <si>
    <t>別紙④：　特定相談支援事業者向け</t>
    <rPh sb="0" eb="2">
      <t>ベッシ</t>
    </rPh>
    <rPh sb="5" eb="7">
      <t>トクテイ</t>
    </rPh>
    <rPh sb="7" eb="9">
      <t>ソウダン</t>
    </rPh>
    <rPh sb="9" eb="11">
      <t>シエン</t>
    </rPh>
    <rPh sb="11" eb="14">
      <t>ジギョウシャ</t>
    </rPh>
    <rPh sb="14" eb="15">
      <t>ム</t>
    </rPh>
    <phoneticPr fontId="27"/>
  </si>
  <si>
    <t>別紙⑤：　障害児通所支援事業者向け</t>
    <rPh sb="0" eb="2">
      <t>ベッシ</t>
    </rPh>
    <rPh sb="5" eb="8">
      <t>ショウガイジ</t>
    </rPh>
    <rPh sb="8" eb="10">
      <t>ツウショ</t>
    </rPh>
    <rPh sb="10" eb="12">
      <t>シエン</t>
    </rPh>
    <rPh sb="12" eb="15">
      <t>ジギョウシャ</t>
    </rPh>
    <rPh sb="15" eb="16">
      <t>ム</t>
    </rPh>
    <phoneticPr fontId="27"/>
  </si>
  <si>
    <t>別紙⑥：　障害児入所施設向け</t>
    <rPh sb="0" eb="2">
      <t>ベッシ</t>
    </rPh>
    <rPh sb="5" eb="8">
      <t>ショウガイジ</t>
    </rPh>
    <rPh sb="8" eb="10">
      <t>ニュウショ</t>
    </rPh>
    <rPh sb="10" eb="12">
      <t>シセツ</t>
    </rPh>
    <rPh sb="12" eb="13">
      <t>ム</t>
    </rPh>
    <phoneticPr fontId="27"/>
  </si>
  <si>
    <t>別紙⑦：　障害児相談支援事業者向け</t>
    <rPh sb="0" eb="2">
      <t>ベッシ</t>
    </rPh>
    <rPh sb="5" eb="8">
      <t>ショウガイジ</t>
    </rPh>
    <rPh sb="8" eb="10">
      <t>ソウダン</t>
    </rPh>
    <rPh sb="10" eb="12">
      <t>シエン</t>
    </rPh>
    <rPh sb="12" eb="15">
      <t>ジギョウシャ</t>
    </rPh>
    <rPh sb="15" eb="16">
      <t>ム</t>
    </rPh>
    <phoneticPr fontId="27"/>
  </si>
  <si>
    <t>注　該当する種別に○を付けてください。</t>
    <rPh sb="0" eb="1">
      <t>チュウ</t>
    </rPh>
    <rPh sb="2" eb="4">
      <t>ガイトウ</t>
    </rPh>
    <rPh sb="6" eb="8">
      <t>シュベツ</t>
    </rPh>
    <rPh sb="11" eb="12">
      <t>ツ</t>
    </rPh>
    <phoneticPr fontId="27"/>
  </si>
  <si>
    <t>（別紙⑤：　障害児通所支援事業者向け）</t>
    <rPh sb="1" eb="3">
      <t>ベッシ</t>
    </rPh>
    <rPh sb="6" eb="9">
      <t>ショウガイジ</t>
    </rPh>
    <rPh sb="9" eb="11">
      <t>ツウショ</t>
    </rPh>
    <rPh sb="11" eb="13">
      <t>シエン</t>
    </rPh>
    <rPh sb="13" eb="16">
      <t>ジギョウシャ</t>
    </rPh>
    <rPh sb="16" eb="17">
      <t>ム</t>
    </rPh>
    <phoneticPr fontId="112"/>
  </si>
  <si>
    <t>児童福祉法第２１条の５の１５第３項</t>
    <rPh sb="0" eb="2">
      <t>ジドウ</t>
    </rPh>
    <rPh sb="2" eb="4">
      <t>フクシ</t>
    </rPh>
    <rPh sb="4" eb="5">
      <t>ホウ</t>
    </rPh>
    <rPh sb="5" eb="6">
      <t>ダイ</t>
    </rPh>
    <rPh sb="8" eb="9">
      <t>ジョウ</t>
    </rPh>
    <rPh sb="14" eb="15">
      <t>ダイ</t>
    </rPh>
    <rPh sb="16" eb="17">
      <t>コウ</t>
    </rPh>
    <phoneticPr fontId="112"/>
  </si>
  <si>
    <t>一</t>
    <rPh sb="0" eb="1">
      <t>イチ</t>
    </rPh>
    <phoneticPr fontId="27"/>
  </si>
  <si>
    <t>二</t>
    <rPh sb="0" eb="1">
      <t>ニ</t>
    </rPh>
    <phoneticPr fontId="27"/>
  </si>
  <si>
    <t>当該申請に係る障害児通所支援事業所の従業者の知識及び技能並びに人員が、第二十一条の五の十九第一項の都道府県の条例で定める基準を満たしていないとき。</t>
    <phoneticPr fontId="27"/>
  </si>
  <si>
    <t>三</t>
    <rPh sb="0" eb="1">
      <t>サン</t>
    </rPh>
    <phoneticPr fontId="27"/>
  </si>
  <si>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27"/>
  </si>
  <si>
    <t>四</t>
    <rPh sb="0" eb="1">
      <t>ヨン</t>
    </rPh>
    <phoneticPr fontId="27"/>
  </si>
  <si>
    <t>五</t>
    <rPh sb="0" eb="1">
      <t>ゴ</t>
    </rPh>
    <phoneticPr fontId="27"/>
  </si>
  <si>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7"/>
  </si>
  <si>
    <t>五の二</t>
    <rPh sb="0" eb="1">
      <t>ゴ</t>
    </rPh>
    <rPh sb="2" eb="3">
      <t>ニ</t>
    </rPh>
    <phoneticPr fontId="27"/>
  </si>
  <si>
    <t>申請者が、労働に関する法律の規定であつて政令で定めるものにより罰金の刑に処せられ、その執行を終わり、又は執行を受けることがなくなるまでの者であるとき。</t>
    <phoneticPr fontId="27"/>
  </si>
  <si>
    <t>六</t>
    <rPh sb="0" eb="1">
      <t>ロク</t>
    </rPh>
    <phoneticPr fontId="27"/>
  </si>
  <si>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27"/>
  </si>
  <si>
    <t>七</t>
    <rPh sb="0" eb="1">
      <t>ナナ</t>
    </rPh>
    <phoneticPr fontId="27"/>
  </si>
  <si>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27"/>
  </si>
  <si>
    <t>八</t>
    <rPh sb="0" eb="1">
      <t>ハチ</t>
    </rPh>
    <phoneticPr fontId="27"/>
  </si>
  <si>
    <t>削除</t>
    <rPh sb="0" eb="2">
      <t>サクジョ</t>
    </rPh>
    <phoneticPr fontId="27"/>
  </si>
  <si>
    <t>九</t>
    <rPh sb="0" eb="1">
      <t>キュウ</t>
    </rPh>
    <phoneticPr fontId="27"/>
  </si>
  <si>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27"/>
  </si>
  <si>
    <t>十</t>
    <rPh sb="0" eb="1">
      <t>ジュウ</t>
    </rPh>
    <phoneticPr fontId="27"/>
  </si>
  <si>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27"/>
  </si>
  <si>
    <t>十一</t>
    <rPh sb="0" eb="1">
      <t>ジュウ</t>
    </rPh>
    <rPh sb="1" eb="2">
      <t>イチ</t>
    </rPh>
    <phoneticPr fontId="27"/>
  </si>
  <si>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27"/>
  </si>
  <si>
    <t>十二</t>
    <rPh sb="0" eb="1">
      <t>ジュウ</t>
    </rPh>
    <rPh sb="1" eb="2">
      <t>ニ</t>
    </rPh>
    <phoneticPr fontId="27"/>
  </si>
  <si>
    <t>申請者が、指定の申請前五年以内に障害児通所支援に関し不正又は著しく不当な行為をした者であるとき。</t>
    <phoneticPr fontId="27"/>
  </si>
  <si>
    <t>十三</t>
    <rPh sb="0" eb="1">
      <t>ジュウ</t>
    </rPh>
    <rPh sb="1" eb="2">
      <t>サン</t>
    </rPh>
    <phoneticPr fontId="27"/>
  </si>
  <si>
    <t>申請者が、法人で、その役員等のうちに第四号から第六号まで又は第九号から前号までのいずれかに該当する者のあるものであるとき。</t>
    <phoneticPr fontId="27"/>
  </si>
  <si>
    <t>十四</t>
    <rPh sb="0" eb="2">
      <t>ジュウヨン</t>
    </rPh>
    <phoneticPr fontId="27"/>
  </si>
  <si>
    <t>申請者が、法人でない者で、その管理者が第四号から第六号まで又は第九号から第十二号までのいずれかに該当する者であるとき。</t>
    <phoneticPr fontId="27"/>
  </si>
  <si>
    <t>（別紙⑥：　障害児入所施設向け）</t>
    <rPh sb="1" eb="3">
      <t>ベッシ</t>
    </rPh>
    <rPh sb="6" eb="8">
      <t>ショウガイ</t>
    </rPh>
    <rPh sb="8" eb="9">
      <t>ジ</t>
    </rPh>
    <rPh sb="9" eb="11">
      <t>ニュウショ</t>
    </rPh>
    <rPh sb="11" eb="13">
      <t>シセツ</t>
    </rPh>
    <rPh sb="13" eb="14">
      <t>ム</t>
    </rPh>
    <phoneticPr fontId="112"/>
  </si>
  <si>
    <t>児童福祉法第２４条の９第３項において準用する同法第21条の５の15第３項</t>
    <rPh sb="0" eb="2">
      <t>ジドウ</t>
    </rPh>
    <rPh sb="2" eb="4">
      <t>フクシ</t>
    </rPh>
    <rPh sb="4" eb="5">
      <t>ホウ</t>
    </rPh>
    <rPh sb="5" eb="6">
      <t>ダイ</t>
    </rPh>
    <rPh sb="8" eb="9">
      <t>ジョウ</t>
    </rPh>
    <rPh sb="11" eb="12">
      <t>ダイ</t>
    </rPh>
    <rPh sb="13" eb="14">
      <t>コウ</t>
    </rPh>
    <rPh sb="18" eb="20">
      <t>ジュンヨウ</t>
    </rPh>
    <rPh sb="22" eb="24">
      <t>ドウホウ</t>
    </rPh>
    <rPh sb="24" eb="25">
      <t>ダイ</t>
    </rPh>
    <rPh sb="27" eb="28">
      <t>ジョウ</t>
    </rPh>
    <rPh sb="33" eb="34">
      <t>ダイ</t>
    </rPh>
    <rPh sb="35" eb="36">
      <t>コウ</t>
    </rPh>
    <phoneticPr fontId="112"/>
  </si>
  <si>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27"/>
  </si>
  <si>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27"/>
  </si>
  <si>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27"/>
  </si>
  <si>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27"/>
  </si>
  <si>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27"/>
  </si>
  <si>
    <r>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t>
    </r>
    <r>
      <rPr>
        <sz val="8"/>
        <color rgb="FFFF0000"/>
        <rFont val="ＭＳ Ｐゴシック"/>
        <family val="3"/>
        <charset val="128"/>
        <scheme val="minor"/>
      </rPr>
      <t>当該辞退</t>
    </r>
    <r>
      <rPr>
        <sz val="8"/>
        <rFont val="ＭＳ Ｐゴシック"/>
        <family val="3"/>
        <charset val="128"/>
        <scheme val="minor"/>
      </rPr>
      <t>に係る法人でない者（当該指定の辞退について相当の理由がある者を除く。）の管理者であつた者で、当該辞退の日から起算して五年を経過しないものであるとき。</t>
    </r>
    <rPh sb="108" eb="110">
      <t>ジタイ</t>
    </rPh>
    <rPh sb="158" eb="160">
      <t>ジタイ</t>
    </rPh>
    <phoneticPr fontId="27"/>
  </si>
  <si>
    <t>申請者が、指定の申請前五年以内に障害児入所支援に関し不正又は著しく不当な行為をした者であるとき。</t>
    <phoneticPr fontId="27"/>
  </si>
  <si>
    <t>参考様式９</t>
    <phoneticPr fontId="27"/>
  </si>
  <si>
    <t>！申請するサービス類型を選択してください</t>
    <rPh sb="1" eb="3">
      <t>シンセイ</t>
    </rPh>
    <rPh sb="9" eb="11">
      <t>ルイケイ</t>
    </rPh>
    <rPh sb="12" eb="14">
      <t>センタク</t>
    </rPh>
    <phoneticPr fontId="92"/>
  </si>
  <si>
    <t>職種①</t>
    <rPh sb="0" eb="2">
      <t>ショクシュ</t>
    </rPh>
    <phoneticPr fontId="92"/>
  </si>
  <si>
    <t>職種②</t>
    <rPh sb="0" eb="2">
      <t>ショクシュ</t>
    </rPh>
    <phoneticPr fontId="92"/>
  </si>
  <si>
    <t>職種③</t>
    <rPh sb="0" eb="2">
      <t>ショクシュ</t>
    </rPh>
    <phoneticPr fontId="92"/>
  </si>
  <si>
    <t>職種④</t>
    <rPh sb="0" eb="2">
      <t>ショクシュ</t>
    </rPh>
    <phoneticPr fontId="92"/>
  </si>
  <si>
    <t>職種⑤</t>
    <rPh sb="0" eb="2">
      <t>ショクシュ</t>
    </rPh>
    <phoneticPr fontId="92"/>
  </si>
  <si>
    <t>職種⑥</t>
    <rPh sb="0" eb="2">
      <t>ショクシュ</t>
    </rPh>
    <phoneticPr fontId="92"/>
  </si>
  <si>
    <t>職種⑦</t>
    <rPh sb="0" eb="2">
      <t>ショクシュ</t>
    </rPh>
    <phoneticPr fontId="92"/>
  </si>
  <si>
    <t>職種⑧</t>
    <rPh sb="0" eb="2">
      <t>ショクシュ</t>
    </rPh>
    <phoneticPr fontId="92"/>
  </si>
  <si>
    <t>職種⑨</t>
    <phoneticPr fontId="92"/>
  </si>
  <si>
    <t>職種⑩</t>
    <phoneticPr fontId="92"/>
  </si>
  <si>
    <t>居宅介護</t>
    <phoneticPr fontId="27"/>
  </si>
  <si>
    <t>サービス提供責任者</t>
    <rPh sb="4" eb="6">
      <t>テイキョウ</t>
    </rPh>
    <rPh sb="6" eb="9">
      <t>セキニンシャ</t>
    </rPh>
    <phoneticPr fontId="92"/>
  </si>
  <si>
    <t>従業者</t>
    <rPh sb="0" eb="3">
      <t>ジュウギョウシャ</t>
    </rPh>
    <phoneticPr fontId="92"/>
  </si>
  <si>
    <t>重度訪問介護</t>
    <rPh sb="0" eb="2">
      <t>ジュウド</t>
    </rPh>
    <rPh sb="2" eb="4">
      <t>ホウモン</t>
    </rPh>
    <rPh sb="4" eb="6">
      <t>カイゴ</t>
    </rPh>
    <phoneticPr fontId="92"/>
  </si>
  <si>
    <t>同行援護</t>
    <rPh sb="0" eb="2">
      <t>ドウコウ</t>
    </rPh>
    <rPh sb="2" eb="4">
      <t>エンゴ</t>
    </rPh>
    <phoneticPr fontId="92"/>
  </si>
  <si>
    <t>行動援護</t>
    <rPh sb="0" eb="4">
      <t>コウドウエンゴ</t>
    </rPh>
    <phoneticPr fontId="92"/>
  </si>
  <si>
    <t>療養介護</t>
    <rPh sb="0" eb="2">
      <t>リョウヨウ</t>
    </rPh>
    <rPh sb="2" eb="4">
      <t>カイゴ</t>
    </rPh>
    <phoneticPr fontId="27"/>
  </si>
  <si>
    <t>サービス管理責任者</t>
    <rPh sb="4" eb="6">
      <t>カンリ</t>
    </rPh>
    <rPh sb="6" eb="9">
      <t>セキニンシャ</t>
    </rPh>
    <phoneticPr fontId="92"/>
  </si>
  <si>
    <t>生活支援員</t>
    <rPh sb="0" eb="5">
      <t>セイカツシエンイン</t>
    </rPh>
    <phoneticPr fontId="92"/>
  </si>
  <si>
    <t>生活介護</t>
    <rPh sb="0" eb="2">
      <t>セイカツ</t>
    </rPh>
    <rPh sb="2" eb="4">
      <t>カイゴ</t>
    </rPh>
    <phoneticPr fontId="27"/>
  </si>
  <si>
    <t>理学療法士</t>
    <rPh sb="0" eb="5">
      <t>リガクリョウホウシ</t>
    </rPh>
    <phoneticPr fontId="92"/>
  </si>
  <si>
    <t>作業療法士</t>
    <rPh sb="0" eb="5">
      <t>サギョウリョウホウシ</t>
    </rPh>
    <phoneticPr fontId="92"/>
  </si>
  <si>
    <t>言語聴覚士</t>
    <rPh sb="0" eb="2">
      <t>ゲンゴ</t>
    </rPh>
    <rPh sb="2" eb="5">
      <t>チョウカクシ</t>
    </rPh>
    <phoneticPr fontId="92"/>
  </si>
  <si>
    <t>短期入所・併設型</t>
    <rPh sb="0" eb="2">
      <t>タンキ</t>
    </rPh>
    <rPh sb="2" eb="4">
      <t>ニュウショ</t>
    </rPh>
    <rPh sb="5" eb="8">
      <t>ヘイセツガタ</t>
    </rPh>
    <phoneticPr fontId="27"/>
  </si>
  <si>
    <t>短期入所・空床利用型</t>
    <rPh sb="0" eb="2">
      <t>タンキ</t>
    </rPh>
    <rPh sb="2" eb="4">
      <t>ニュウショ</t>
    </rPh>
    <rPh sb="5" eb="7">
      <t>クウショウ</t>
    </rPh>
    <rPh sb="7" eb="10">
      <t>リヨウガタ</t>
    </rPh>
    <phoneticPr fontId="27"/>
  </si>
  <si>
    <t>短期入所・単独型</t>
    <rPh sb="0" eb="2">
      <t>タンキ</t>
    </rPh>
    <rPh sb="2" eb="4">
      <t>ニュウショ</t>
    </rPh>
    <rPh sb="5" eb="8">
      <t>タンドクガタ</t>
    </rPh>
    <phoneticPr fontId="27"/>
  </si>
  <si>
    <t>重度障害者等包括支援</t>
    <rPh sb="0" eb="2">
      <t>ジュウド</t>
    </rPh>
    <rPh sb="2" eb="5">
      <t>ショウガイシャ</t>
    </rPh>
    <rPh sb="5" eb="6">
      <t>ナド</t>
    </rPh>
    <rPh sb="6" eb="8">
      <t>ホウカツ</t>
    </rPh>
    <rPh sb="8" eb="10">
      <t>シエン</t>
    </rPh>
    <phoneticPr fontId="27"/>
  </si>
  <si>
    <t>共同生活援助・介護サービス包括型</t>
    <rPh sb="0" eb="2">
      <t>キョウドウ</t>
    </rPh>
    <rPh sb="2" eb="4">
      <t>セイカツ</t>
    </rPh>
    <rPh sb="4" eb="6">
      <t>エンジョ</t>
    </rPh>
    <phoneticPr fontId="27"/>
  </si>
  <si>
    <t>世話人</t>
    <rPh sb="0" eb="3">
      <t>セワニン</t>
    </rPh>
    <phoneticPr fontId="92"/>
  </si>
  <si>
    <t>共同生活援助・外部サービス利用型</t>
    <rPh sb="0" eb="2">
      <t>キョウドウ</t>
    </rPh>
    <rPh sb="2" eb="4">
      <t>セイカツ</t>
    </rPh>
    <rPh sb="4" eb="6">
      <t>エンジョ</t>
    </rPh>
    <phoneticPr fontId="27"/>
  </si>
  <si>
    <t>共同生活援助・日中サービス支援型</t>
    <rPh sb="0" eb="2">
      <t>キョウドウ</t>
    </rPh>
    <rPh sb="2" eb="4">
      <t>セイカツ</t>
    </rPh>
    <rPh sb="4" eb="6">
      <t>エンジョ</t>
    </rPh>
    <phoneticPr fontId="27"/>
  </si>
  <si>
    <t>夜間支援従事者</t>
    <rPh sb="0" eb="7">
      <t>ヤカンシエンジュウジシャ</t>
    </rPh>
    <phoneticPr fontId="92"/>
  </si>
  <si>
    <t>障害者支援施設</t>
    <rPh sb="0" eb="3">
      <t>ショウガイシャ</t>
    </rPh>
    <rPh sb="3" eb="5">
      <t>シエン</t>
    </rPh>
    <rPh sb="5" eb="7">
      <t>シセツ</t>
    </rPh>
    <phoneticPr fontId="27"/>
  </si>
  <si>
    <t>就労支援員</t>
    <rPh sb="0" eb="2">
      <t>シュウロウ</t>
    </rPh>
    <rPh sb="2" eb="5">
      <t>シエンイン</t>
    </rPh>
    <phoneticPr fontId="92"/>
  </si>
  <si>
    <t>職業指導員</t>
    <rPh sb="0" eb="2">
      <t>ショクギョウ</t>
    </rPh>
    <rPh sb="2" eb="4">
      <t>シドウ</t>
    </rPh>
    <rPh sb="4" eb="5">
      <t>イン</t>
    </rPh>
    <phoneticPr fontId="92"/>
  </si>
  <si>
    <t>機能訓練</t>
    <rPh sb="0" eb="2">
      <t>キノウ</t>
    </rPh>
    <rPh sb="2" eb="4">
      <t>クンレン</t>
    </rPh>
    <phoneticPr fontId="27"/>
  </si>
  <si>
    <t>生活訓練</t>
    <rPh sb="0" eb="2">
      <t>セイカツ</t>
    </rPh>
    <rPh sb="2" eb="4">
      <t>クンレン</t>
    </rPh>
    <phoneticPr fontId="27"/>
  </si>
  <si>
    <t>地域移行支援員</t>
    <rPh sb="0" eb="4">
      <t>チイキイコウ</t>
    </rPh>
    <rPh sb="4" eb="7">
      <t>シエンイン</t>
    </rPh>
    <phoneticPr fontId="92"/>
  </si>
  <si>
    <t>就労選択支援</t>
    <rPh sb="0" eb="2">
      <t>シュウロウ</t>
    </rPh>
    <rPh sb="2" eb="4">
      <t>センタク</t>
    </rPh>
    <rPh sb="4" eb="6">
      <t>シエン</t>
    </rPh>
    <phoneticPr fontId="92"/>
  </si>
  <si>
    <t>就労選択支援員</t>
    <rPh sb="0" eb="2">
      <t>シュウロウ</t>
    </rPh>
    <rPh sb="2" eb="4">
      <t>センタク</t>
    </rPh>
    <rPh sb="4" eb="7">
      <t>シエンイン</t>
    </rPh>
    <phoneticPr fontId="92"/>
  </si>
  <si>
    <t>就労移行支援</t>
    <rPh sb="0" eb="2">
      <t>シュウロウ</t>
    </rPh>
    <rPh sb="2" eb="4">
      <t>イコウ</t>
    </rPh>
    <rPh sb="4" eb="6">
      <t>シエン</t>
    </rPh>
    <phoneticPr fontId="27"/>
  </si>
  <si>
    <t>就労支援員</t>
    <rPh sb="0" eb="5">
      <t>シュウロウシエンイン</t>
    </rPh>
    <phoneticPr fontId="92"/>
  </si>
  <si>
    <t>職業指導員</t>
    <rPh sb="0" eb="4">
      <t>ショクギョウシドウ</t>
    </rPh>
    <rPh sb="4" eb="5">
      <t>イン</t>
    </rPh>
    <phoneticPr fontId="92"/>
  </si>
  <si>
    <t>生活支援員</t>
    <rPh sb="0" eb="2">
      <t>セイカツ</t>
    </rPh>
    <rPh sb="2" eb="5">
      <t>シエンイン</t>
    </rPh>
    <phoneticPr fontId="92"/>
  </si>
  <si>
    <t>認定指定就労移行支援</t>
    <rPh sb="0" eb="2">
      <t>ニンテイ</t>
    </rPh>
    <rPh sb="2" eb="4">
      <t>シテイ</t>
    </rPh>
    <rPh sb="4" eb="6">
      <t>シュウロウ</t>
    </rPh>
    <rPh sb="6" eb="8">
      <t>イコウ</t>
    </rPh>
    <rPh sb="8" eb="10">
      <t>シエン</t>
    </rPh>
    <phoneticPr fontId="27"/>
  </si>
  <si>
    <t>就労継続支援Ａ型・Ｂ型</t>
    <rPh sb="0" eb="2">
      <t>シュウロウ</t>
    </rPh>
    <rPh sb="2" eb="4">
      <t>ケイゾク</t>
    </rPh>
    <rPh sb="4" eb="6">
      <t>シエン</t>
    </rPh>
    <rPh sb="7" eb="8">
      <t>ガタ</t>
    </rPh>
    <rPh sb="10" eb="11">
      <t>ガタ</t>
    </rPh>
    <phoneticPr fontId="27"/>
  </si>
  <si>
    <t>一般相談支援事業</t>
    <rPh sb="2" eb="4">
      <t>ソウダン</t>
    </rPh>
    <rPh sb="4" eb="6">
      <t>シエン</t>
    </rPh>
    <rPh sb="6" eb="8">
      <t>ジギョウ</t>
    </rPh>
    <phoneticPr fontId="27"/>
  </si>
  <si>
    <t>就労定着支援</t>
    <rPh sb="0" eb="2">
      <t>シュウロウ</t>
    </rPh>
    <rPh sb="2" eb="4">
      <t>テイチャク</t>
    </rPh>
    <rPh sb="4" eb="6">
      <t>シエン</t>
    </rPh>
    <phoneticPr fontId="27"/>
  </si>
  <si>
    <t>就労定着支援員</t>
    <rPh sb="0" eb="2">
      <t>シュウロウ</t>
    </rPh>
    <rPh sb="2" eb="7">
      <t>テイチャクシエンイン</t>
    </rPh>
    <phoneticPr fontId="92"/>
  </si>
  <si>
    <t>自立生活援助</t>
    <rPh sb="0" eb="2">
      <t>ジリツ</t>
    </rPh>
    <rPh sb="2" eb="4">
      <t>セイカツ</t>
    </rPh>
    <rPh sb="4" eb="6">
      <t>エンジョ</t>
    </rPh>
    <phoneticPr fontId="27"/>
  </si>
  <si>
    <t>地域生活支援員</t>
    <rPh sb="0" eb="7">
      <t>チイキセイカツシエンイン</t>
    </rPh>
    <phoneticPr fontId="92"/>
  </si>
  <si>
    <t>特定相談支援・障害児相談支援</t>
    <rPh sb="0" eb="2">
      <t>トクテイ</t>
    </rPh>
    <rPh sb="2" eb="4">
      <t>ソウダン</t>
    </rPh>
    <rPh sb="4" eb="6">
      <t>シエン</t>
    </rPh>
    <rPh sb="7" eb="10">
      <t>ショウガイジ</t>
    </rPh>
    <rPh sb="10" eb="12">
      <t>ソウダン</t>
    </rPh>
    <rPh sb="12" eb="14">
      <t>シエン</t>
    </rPh>
    <phoneticPr fontId="91"/>
  </si>
  <si>
    <t>相談支援専門員</t>
    <rPh sb="0" eb="7">
      <t>ソウダンシエンセンモンイン</t>
    </rPh>
    <phoneticPr fontId="92"/>
  </si>
  <si>
    <t>相談支援員</t>
    <rPh sb="0" eb="2">
      <t>ソウダン</t>
    </rPh>
    <rPh sb="2" eb="5">
      <t>シエンイン</t>
    </rPh>
    <phoneticPr fontId="92"/>
  </si>
  <si>
    <t>機能訓練担当職員</t>
    <rPh sb="0" eb="4">
      <t>キノウクンレン</t>
    </rPh>
    <rPh sb="4" eb="6">
      <t>タントウ</t>
    </rPh>
    <rPh sb="6" eb="8">
      <t>ショクイン</t>
    </rPh>
    <phoneticPr fontId="92"/>
  </si>
  <si>
    <t>栄養士</t>
    <rPh sb="0" eb="3">
      <t>エイヨウシ</t>
    </rPh>
    <phoneticPr fontId="92"/>
  </si>
  <si>
    <t>調理員</t>
    <rPh sb="0" eb="3">
      <t>チョウリイン</t>
    </rPh>
    <phoneticPr fontId="92"/>
  </si>
  <si>
    <t>理学療法士又は作業療法士</t>
    <rPh sb="0" eb="5">
      <t>リガクリョウホウシ</t>
    </rPh>
    <rPh sb="5" eb="6">
      <t>マタ</t>
    </rPh>
    <rPh sb="7" eb="12">
      <t>サギョウリョウホウシ</t>
    </rPh>
    <phoneticPr fontId="92"/>
  </si>
  <si>
    <t>職業指導員</t>
    <rPh sb="0" eb="5">
      <t>ショクギョウシドウイン</t>
    </rPh>
    <phoneticPr fontId="92"/>
  </si>
  <si>
    <t>付表</t>
    <rPh sb="0" eb="2">
      <t>フヒョウ</t>
    </rPh>
    <phoneticPr fontId="49"/>
  </si>
  <si>
    <t>通常の事業の実施地域は「運営規定」と相違ないですか？</t>
    <rPh sb="0" eb="2">
      <t>ツウジョウ</t>
    </rPh>
    <rPh sb="3" eb="5">
      <t>ジギョウ</t>
    </rPh>
    <rPh sb="6" eb="10">
      <t>ジッシチイキ</t>
    </rPh>
    <rPh sb="12" eb="14">
      <t>ウンエイ</t>
    </rPh>
    <rPh sb="14" eb="16">
      <t>キテイ</t>
    </rPh>
    <rPh sb="18" eb="20">
      <t>ソウイ</t>
    </rPh>
    <phoneticPr fontId="58"/>
  </si>
  <si>
    <t>兼務先</t>
    <rPh sb="0" eb="2">
      <t>ケンム</t>
    </rPh>
    <rPh sb="2" eb="3">
      <t>サキ</t>
    </rPh>
    <phoneticPr fontId="58"/>
  </si>
  <si>
    <t>「兼務状況」は記載されていますか？</t>
    <phoneticPr fontId="58"/>
  </si>
  <si>
    <t>「職種」の欄で管理者・児童発達支援管理責任者・児童指導員等の職種が選択されていますか？</t>
    <rPh sb="1" eb="3">
      <t>ショクシュ</t>
    </rPh>
    <rPh sb="5" eb="6">
      <t>ラン</t>
    </rPh>
    <rPh sb="7" eb="10">
      <t>カンリシャ</t>
    </rPh>
    <rPh sb="11" eb="13">
      <t>ジドウ</t>
    </rPh>
    <rPh sb="13" eb="15">
      <t>ハッタツ</t>
    </rPh>
    <rPh sb="15" eb="17">
      <t>シエン</t>
    </rPh>
    <rPh sb="17" eb="19">
      <t>カンリ</t>
    </rPh>
    <rPh sb="19" eb="21">
      <t>セキニン</t>
    </rPh>
    <rPh sb="21" eb="22">
      <t>シャ</t>
    </rPh>
    <rPh sb="23" eb="25">
      <t>ジドウ</t>
    </rPh>
    <rPh sb="25" eb="28">
      <t>シドウイン</t>
    </rPh>
    <rPh sb="28" eb="29">
      <t>トウ</t>
    </rPh>
    <rPh sb="30" eb="32">
      <t>ショクシュ</t>
    </rPh>
    <rPh sb="33" eb="35">
      <t>センタク</t>
    </rPh>
    <phoneticPr fontId="58"/>
  </si>
  <si>
    <t>①サービス管理責任者等補足研修（相談支援従事者初任者研修の講義部分）、②サービス管理責任者等基礎研修、③サービス管理責任者等実践研修又はサービス管理責任者等更新研修の修了証の写しは提出していますか？</t>
    <rPh sb="10" eb="11">
      <t>ナド</t>
    </rPh>
    <rPh sb="62" eb="66">
      <t>ジッセンケンシュウ</t>
    </rPh>
    <rPh sb="66" eb="67">
      <t>マタ</t>
    </rPh>
    <rPh sb="78" eb="80">
      <t>コウシン</t>
    </rPh>
    <rPh sb="80" eb="82">
      <t>ケンシュウ</t>
    </rPh>
    <rPh sb="83" eb="86">
      <t>シュウリョウショウ</t>
    </rPh>
    <rPh sb="87" eb="88">
      <t>ウツ</t>
    </rPh>
    <rPh sb="90" eb="92">
      <t>テイシュツ</t>
    </rPh>
    <phoneticPr fontId="58"/>
  </si>
  <si>
    <t>申請者（法人）の名称、代表者の職名・氏名</t>
    <rPh sb="0" eb="3">
      <t>シンセイシャ</t>
    </rPh>
    <rPh sb="4" eb="6">
      <t>ホウジン</t>
    </rPh>
    <rPh sb="8" eb="10">
      <t>メイショウ</t>
    </rPh>
    <rPh sb="11" eb="14">
      <t>ダイヒョウシャ</t>
    </rPh>
    <rPh sb="15" eb="17">
      <t>ショクメイ</t>
    </rPh>
    <rPh sb="18" eb="20">
      <t>シメイ</t>
    </rPh>
    <phoneticPr fontId="58"/>
  </si>
  <si>
    <t>申請者（法人）の名称、代表者本人の職名・氏名は確認しましたか？</t>
    <rPh sb="0" eb="2">
      <t>シンセイ</t>
    </rPh>
    <rPh sb="2" eb="3">
      <t>シャ</t>
    </rPh>
    <rPh sb="4" eb="6">
      <t>ホウジン</t>
    </rPh>
    <rPh sb="8" eb="10">
      <t>メイショウ</t>
    </rPh>
    <rPh sb="11" eb="13">
      <t>ダイヒョウ</t>
    </rPh>
    <rPh sb="13" eb="14">
      <t>シャ</t>
    </rPh>
    <rPh sb="14" eb="16">
      <t>ホンニン</t>
    </rPh>
    <rPh sb="17" eb="19">
      <t>ショクメイ</t>
    </rPh>
    <rPh sb="20" eb="22">
      <t>シメイ</t>
    </rPh>
    <rPh sb="23" eb="25">
      <t>カクニン</t>
    </rPh>
    <phoneticPr fontId="58"/>
  </si>
  <si>
    <t>勤務形態一覧表（児童発達支援）</t>
    <rPh sb="0" eb="7">
      <t>キンムケイタイイチランヒョウ</t>
    </rPh>
    <rPh sb="8" eb="14">
      <t>ジドウハッタツシエン</t>
    </rPh>
    <phoneticPr fontId="58"/>
  </si>
  <si>
    <t>勤務形態一覧表（放課後等デイサービス）</t>
    <rPh sb="0" eb="7">
      <t>キンムケイタイイチランヒョウ</t>
    </rPh>
    <rPh sb="8" eb="12">
      <t>ホウカゴトウ</t>
    </rPh>
    <phoneticPr fontId="58"/>
  </si>
  <si>
    <t>神奈川県</t>
    <rPh sb="0" eb="4">
      <t>カナガワケン</t>
    </rPh>
    <phoneticPr fontId="27"/>
  </si>
  <si>
    <t>【令和８年４月現在】</t>
    <phoneticPr fontId="49"/>
  </si>
  <si>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7"/>
  </si>
  <si>
    <t>事業を実施する場合の記載事項(総括表)　　　その１　</t>
  </si>
  <si>
    <t>※多機能型事業実施時は各付表とこの表を併せて提出してください。</t>
    <phoneticPr fontId="27"/>
  </si>
  <si>
    <t>※受付番号</t>
    <rPh sb="1" eb="3">
      <t>ウケツケ</t>
    </rPh>
    <rPh sb="3" eb="5">
      <t>バンゴウ</t>
    </rPh>
    <phoneticPr fontId="27"/>
  </si>
  <si>
    <t>申請に係る事業所</t>
    <rPh sb="0" eb="2">
      <t>シンセイ</t>
    </rPh>
    <rPh sb="3" eb="4">
      <t>カカ</t>
    </rPh>
    <rPh sb="5" eb="8">
      <t>ジギョウショ</t>
    </rPh>
    <phoneticPr fontId="27"/>
  </si>
  <si>
    <t>サービス種類</t>
    <rPh sb="4" eb="6">
      <t>シュルイ</t>
    </rPh>
    <phoneticPr fontId="27"/>
  </si>
  <si>
    <t>フリガナ</t>
  </si>
  <si>
    <t>名　　称</t>
    <rPh sb="0" eb="1">
      <t>メイ</t>
    </rPh>
    <rPh sb="3" eb="4">
      <t>ショウ</t>
    </rPh>
    <phoneticPr fontId="27"/>
  </si>
  <si>
    <t>〒</t>
    <phoneticPr fontId="27"/>
  </si>
  <si>
    <t>←郵便番号を半角数字７桁で入力してください</t>
    <rPh sb="1" eb="5">
      <t>ユウビンバンゴウ</t>
    </rPh>
    <rPh sb="6" eb="8">
      <t>ハンカク</t>
    </rPh>
    <rPh sb="8" eb="10">
      <t>スウジ</t>
    </rPh>
    <rPh sb="11" eb="12">
      <t>ケタ</t>
    </rPh>
    <rPh sb="13" eb="15">
      <t>ニュウリョク</t>
    </rPh>
    <phoneticPr fontId="27"/>
  </si>
  <si>
    <t>連 絡 先</t>
    <rPh sb="0" eb="1">
      <t>レン</t>
    </rPh>
    <rPh sb="2" eb="3">
      <t>ラク</t>
    </rPh>
    <rPh sb="4" eb="5">
      <t>サキ</t>
    </rPh>
    <phoneticPr fontId="27"/>
  </si>
  <si>
    <t>ＦＡＸ番号</t>
    <rPh sb="3" eb="5">
      <t>バンゴウ</t>
    </rPh>
    <phoneticPr fontId="27"/>
  </si>
  <si>
    <t>（注）多機能型による他の事業所については、下欄に記載すること。</t>
    <rPh sb="3" eb="6">
      <t>タキノウ</t>
    </rPh>
    <rPh sb="6" eb="7">
      <t>ガタ</t>
    </rPh>
    <rPh sb="10" eb="11">
      <t>タ</t>
    </rPh>
    <rPh sb="21" eb="22">
      <t>シタ</t>
    </rPh>
    <rPh sb="22" eb="23">
      <t>ラン</t>
    </rPh>
    <rPh sb="24" eb="26">
      <t>キサイ</t>
    </rPh>
    <phoneticPr fontId="27"/>
  </si>
  <si>
    <t>多機能型の他の事業所Ⅰ</t>
    <rPh sb="0" eb="4">
      <t>タキノウガタ</t>
    </rPh>
    <rPh sb="5" eb="6">
      <t>ホカ</t>
    </rPh>
    <rPh sb="7" eb="10">
      <t>ジギョウショ</t>
    </rPh>
    <phoneticPr fontId="27"/>
  </si>
  <si>
    <t>多機能型の他の事業所Ⅱ</t>
    <rPh sb="0" eb="4">
      <t>タキノウガタ</t>
    </rPh>
    <rPh sb="5" eb="6">
      <t>ホカ</t>
    </rPh>
    <rPh sb="7" eb="10">
      <t>ジギョウショ</t>
    </rPh>
    <phoneticPr fontId="27"/>
  </si>
  <si>
    <t>多機能型の他の事業所Ⅲ</t>
    <rPh sb="0" eb="4">
      <t>タキノウガタ</t>
    </rPh>
    <rPh sb="5" eb="6">
      <t>ホカ</t>
    </rPh>
    <rPh sb="7" eb="10">
      <t>ジギョウショ</t>
    </rPh>
    <phoneticPr fontId="27"/>
  </si>
  <si>
    <t>多機能型の他の事業所Ⅳ</t>
    <rPh sb="0" eb="4">
      <t>タキノウガタ</t>
    </rPh>
    <rPh sb="5" eb="6">
      <t>ホカ</t>
    </rPh>
    <rPh sb="7" eb="10">
      <t>ジギョウショ</t>
    </rPh>
    <phoneticPr fontId="27"/>
  </si>
  <si>
    <t>管理者</t>
    <rPh sb="0" eb="1">
      <t>カン</t>
    </rPh>
    <rPh sb="1" eb="2">
      <t>リ</t>
    </rPh>
    <rPh sb="2" eb="3">
      <t>モノ</t>
    </rPh>
    <phoneticPr fontId="27"/>
  </si>
  <si>
    <t>ﾌﾘｶﾞﾅ</t>
    <phoneticPr fontId="27"/>
  </si>
  <si>
    <t>住　　所</t>
    <rPh sb="0" eb="1">
      <t>ジュウ</t>
    </rPh>
    <rPh sb="3" eb="4">
      <t>ショ</t>
    </rPh>
    <phoneticPr fontId="27"/>
  </si>
  <si>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7"/>
  </si>
  <si>
    <t>事業所等の名称</t>
    <rPh sb="0" eb="3">
      <t>ジギョウショ</t>
    </rPh>
    <rPh sb="3" eb="4">
      <t>トウ</t>
    </rPh>
    <rPh sb="5" eb="7">
      <t>メイショウ</t>
    </rPh>
    <phoneticPr fontId="27"/>
  </si>
  <si>
    <t>兼務する職種</t>
    <rPh sb="0" eb="2">
      <t>ケンム</t>
    </rPh>
    <rPh sb="4" eb="6">
      <t>ショクシュ</t>
    </rPh>
    <phoneticPr fontId="27"/>
  </si>
  <si>
    <t>勤務時間</t>
    <rPh sb="0" eb="2">
      <t>キンム</t>
    </rPh>
    <rPh sb="2" eb="4">
      <t>ジカン</t>
    </rPh>
    <phoneticPr fontId="27"/>
  </si>
  <si>
    <t>児童発達支援管理責任者</t>
    <phoneticPr fontId="27"/>
  </si>
  <si>
    <t>主たる対象とする障害の種類</t>
    <rPh sb="0" eb="1">
      <t>シュ</t>
    </rPh>
    <rPh sb="3" eb="5">
      <t>タイショウ</t>
    </rPh>
    <rPh sb="8" eb="10">
      <t>ショウガイ</t>
    </rPh>
    <rPh sb="11" eb="13">
      <t>シュルイ</t>
    </rPh>
    <phoneticPr fontId="27"/>
  </si>
  <si>
    <t>知的</t>
    <rPh sb="0" eb="2">
      <t>チテキ</t>
    </rPh>
    <phoneticPr fontId="27"/>
  </si>
  <si>
    <t>身体</t>
    <rPh sb="0" eb="2">
      <t>シンタイ</t>
    </rPh>
    <phoneticPr fontId="27"/>
  </si>
  <si>
    <t>重心</t>
    <rPh sb="0" eb="2">
      <t>ジュウシン</t>
    </rPh>
    <phoneticPr fontId="27"/>
  </si>
  <si>
    <t>難聴</t>
    <rPh sb="0" eb="2">
      <t>ナンチョウ</t>
    </rPh>
    <phoneticPr fontId="27"/>
  </si>
  <si>
    <t>盲ろうあ</t>
    <rPh sb="0" eb="1">
      <t>モウ</t>
    </rPh>
    <phoneticPr fontId="27"/>
  </si>
  <si>
    <t>実施事業</t>
  </si>
  <si>
    <t>児童発達支援</t>
    <rPh sb="0" eb="2">
      <t>ジドウ</t>
    </rPh>
    <rPh sb="2" eb="4">
      <t>ハッタツ</t>
    </rPh>
    <rPh sb="4" eb="6">
      <t>シエン</t>
    </rPh>
    <phoneticPr fontId="27"/>
  </si>
  <si>
    <t>放課後等デイ</t>
    <rPh sb="0" eb="3">
      <t>ホウカゴ</t>
    </rPh>
    <rPh sb="3" eb="4">
      <t>トウ</t>
    </rPh>
    <phoneticPr fontId="27"/>
  </si>
  <si>
    <t>保育所等訪問支援</t>
    <rPh sb="0" eb="3">
      <t>ホイクショ</t>
    </rPh>
    <rPh sb="3" eb="4">
      <t>トウ</t>
    </rPh>
    <rPh sb="4" eb="6">
      <t>ホウモン</t>
    </rPh>
    <rPh sb="6" eb="8">
      <t>シエン</t>
    </rPh>
    <phoneticPr fontId="27"/>
  </si>
  <si>
    <t>単位の有無</t>
    <rPh sb="0" eb="2">
      <t>タンイ</t>
    </rPh>
    <rPh sb="3" eb="5">
      <t>ウム</t>
    </rPh>
    <phoneticPr fontId="27"/>
  </si>
  <si>
    <t>定員</t>
    <rPh sb="0" eb="2">
      <t>テイイン</t>
    </rPh>
    <phoneticPr fontId="27"/>
  </si>
  <si>
    <t>合計</t>
    <rPh sb="0" eb="2">
      <t>ゴウケイ</t>
    </rPh>
    <phoneticPr fontId="27"/>
  </si>
  <si>
    <t>単位①</t>
    <rPh sb="0" eb="2">
      <t>タンイ</t>
    </rPh>
    <phoneticPr fontId="27"/>
  </si>
  <si>
    <t>単位②</t>
    <rPh sb="0" eb="2">
      <t>タンイ</t>
    </rPh>
    <phoneticPr fontId="27"/>
  </si>
  <si>
    <t>単位③</t>
    <rPh sb="0" eb="2">
      <t>タンイ</t>
    </rPh>
    <phoneticPr fontId="27"/>
  </si>
  <si>
    <t>単位④</t>
    <rPh sb="0" eb="2">
      <t>タンイ</t>
    </rPh>
    <phoneticPr fontId="27"/>
  </si>
  <si>
    <t>従　業　者　の　職　種　・　員　数</t>
    <rPh sb="0" eb="1">
      <t>ジュウ</t>
    </rPh>
    <rPh sb="2" eb="3">
      <t>ギョウ</t>
    </rPh>
    <rPh sb="4" eb="5">
      <t>シャ</t>
    </rPh>
    <rPh sb="8" eb="9">
      <t>ショク</t>
    </rPh>
    <rPh sb="10" eb="11">
      <t>タネ</t>
    </rPh>
    <rPh sb="14" eb="15">
      <t>イン</t>
    </rPh>
    <rPh sb="16" eb="17">
      <t>カズ</t>
    </rPh>
    <phoneticPr fontId="27"/>
  </si>
  <si>
    <r>
      <t xml:space="preserve">医師
</t>
    </r>
    <r>
      <rPr>
        <sz val="7"/>
        <rFont val="ＭＳ 明朝"/>
        <family val="1"/>
        <charset val="128"/>
      </rPr>
      <t>（嘱託医含む）</t>
    </r>
    <rPh sb="0" eb="2">
      <t>イシ</t>
    </rPh>
    <rPh sb="4" eb="6">
      <t>ショクタク</t>
    </rPh>
    <rPh sb="6" eb="7">
      <t>イ</t>
    </rPh>
    <rPh sb="7" eb="8">
      <t>フク</t>
    </rPh>
    <phoneticPr fontId="27"/>
  </si>
  <si>
    <t>看護師</t>
    <rPh sb="0" eb="3">
      <t>カンゴシ</t>
    </rPh>
    <phoneticPr fontId="27"/>
  </si>
  <si>
    <t>児童指導員</t>
    <rPh sb="0" eb="2">
      <t>ジドウ</t>
    </rPh>
    <rPh sb="2" eb="5">
      <t>シドウイン</t>
    </rPh>
    <phoneticPr fontId="27"/>
  </si>
  <si>
    <t>保育士</t>
    <rPh sb="0" eb="3">
      <t>ホイクシ</t>
    </rPh>
    <phoneticPr fontId="27"/>
  </si>
  <si>
    <t>指導員</t>
    <rPh sb="0" eb="3">
      <t>シドウイン</t>
    </rPh>
    <phoneticPr fontId="27"/>
  </si>
  <si>
    <t>※兼務</t>
    <phoneticPr fontId="27"/>
  </si>
  <si>
    <t>従業者数</t>
    <rPh sb="0" eb="3">
      <t>ジュウギョウシャ</t>
    </rPh>
    <rPh sb="3" eb="4">
      <t>スウ</t>
    </rPh>
    <phoneticPr fontId="27"/>
  </si>
  <si>
    <t>常勤（人）</t>
    <rPh sb="0" eb="2">
      <t>ジョウキン</t>
    </rPh>
    <rPh sb="3" eb="4">
      <t>ニン</t>
    </rPh>
    <phoneticPr fontId="27"/>
  </si>
  <si>
    <t>非常勤（人）</t>
    <rPh sb="0" eb="3">
      <t>ヒジョウキン</t>
    </rPh>
    <rPh sb="4" eb="5">
      <t>ニン</t>
    </rPh>
    <phoneticPr fontId="27"/>
  </si>
  <si>
    <t>常勤換算後の人数（人）</t>
    <rPh sb="0" eb="2">
      <t>ジョウキン</t>
    </rPh>
    <rPh sb="2" eb="4">
      <t>カンサン</t>
    </rPh>
    <rPh sb="4" eb="5">
      <t>ゴ</t>
    </rPh>
    <rPh sb="6" eb="8">
      <t>ニンズウ</t>
    </rPh>
    <rPh sb="9" eb="10">
      <t>ヒト</t>
    </rPh>
    <phoneticPr fontId="27"/>
  </si>
  <si>
    <t>基準上の必要人数（人）</t>
    <rPh sb="0" eb="2">
      <t>キジュン</t>
    </rPh>
    <rPh sb="2" eb="3">
      <t>ジョウ</t>
    </rPh>
    <rPh sb="4" eb="6">
      <t>ヒツヨウ</t>
    </rPh>
    <rPh sb="6" eb="8">
      <t>ニンズウ</t>
    </rPh>
    <rPh sb="9" eb="10">
      <t>ニン</t>
    </rPh>
    <phoneticPr fontId="27"/>
  </si>
  <si>
    <t>理学療法士又は作業療法士</t>
    <rPh sb="0" eb="2">
      <t>リガク</t>
    </rPh>
    <rPh sb="2" eb="5">
      <t>リョウホウシ</t>
    </rPh>
    <rPh sb="5" eb="6">
      <t>マタ</t>
    </rPh>
    <rPh sb="7" eb="9">
      <t>サギョウ</t>
    </rPh>
    <rPh sb="9" eb="12">
      <t>リョウホウシ</t>
    </rPh>
    <phoneticPr fontId="27"/>
  </si>
  <si>
    <t>言語聴覚士</t>
    <rPh sb="0" eb="2">
      <t>ゲンゴ</t>
    </rPh>
    <rPh sb="2" eb="4">
      <t>チョウカク</t>
    </rPh>
    <rPh sb="4" eb="5">
      <t>シ</t>
    </rPh>
    <phoneticPr fontId="27"/>
  </si>
  <si>
    <t>機能訓練担当職員</t>
    <rPh sb="0" eb="2">
      <t>キノウ</t>
    </rPh>
    <rPh sb="2" eb="4">
      <t>クンレン</t>
    </rPh>
    <rPh sb="4" eb="6">
      <t>タントウ</t>
    </rPh>
    <rPh sb="6" eb="8">
      <t>ショクイン</t>
    </rPh>
    <phoneticPr fontId="27"/>
  </si>
  <si>
    <t>訪問支援員</t>
    <rPh sb="0" eb="2">
      <t>ホウモン</t>
    </rPh>
    <rPh sb="2" eb="4">
      <t>シエン</t>
    </rPh>
    <rPh sb="4" eb="5">
      <t>イン</t>
    </rPh>
    <phoneticPr fontId="27"/>
  </si>
  <si>
    <t>栄養士</t>
    <rPh sb="0" eb="3">
      <t>エイヨウシ</t>
    </rPh>
    <phoneticPr fontId="27"/>
  </si>
  <si>
    <t>調理員</t>
    <rPh sb="0" eb="3">
      <t>チョウリイン</t>
    </rPh>
    <phoneticPr fontId="27"/>
  </si>
  <si>
    <t>（備考）</t>
    <rPh sb="1" eb="3">
      <t>ビコウ</t>
    </rPh>
    <phoneticPr fontId="27"/>
  </si>
  <si>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</si>
  <si>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7"/>
  </si>
  <si>
    <t xml:space="preserve">   </t>
    <phoneticPr fontId="27"/>
  </si>
  <si>
    <t>別紙２（その１）多機能型の場合</t>
    <rPh sb="0" eb="2">
      <t>ベッシ</t>
    </rPh>
    <rPh sb="8" eb="12">
      <t>タキノウガタ</t>
    </rPh>
    <rPh sb="13" eb="15">
      <t>バアイ</t>
    </rPh>
    <phoneticPr fontId="58"/>
  </si>
  <si>
    <t>別紙２（その２）多機能型の場合</t>
    <rPh sb="0" eb="2">
      <t>ベッシ</t>
    </rPh>
    <rPh sb="13" eb="15">
      <t>バアイ</t>
    </rPh>
    <phoneticPr fontId="58"/>
  </si>
  <si>
    <t>従業員の員数は「勤務形態一覧表」共に相違ないですか？</t>
    <rPh sb="0" eb="3">
      <t>ジュウギョウイン</t>
    </rPh>
    <rPh sb="4" eb="6">
      <t>インスウ</t>
    </rPh>
    <rPh sb="15" eb="16">
      <t>トモ</t>
    </rPh>
    <rPh sb="18" eb="20">
      <t>ソウイ</t>
    </rPh>
    <phoneticPr fontId="58"/>
  </si>
  <si>
    <t>営業日は「付表」と「勤務形態一覧表」共に相違ないですか？
※行事等で営業日以外の日で営業を行う場合は、その旨も記載してください。</t>
    <rPh sb="0" eb="3">
      <t>エイギョウビ</t>
    </rPh>
    <rPh sb="5" eb="7">
      <t>フヒョウ</t>
    </rPh>
    <rPh sb="18" eb="19">
      <t>トモ</t>
    </rPh>
    <rPh sb="20" eb="22">
      <t>ソウイ</t>
    </rPh>
    <rPh sb="30" eb="32">
      <t>ギョウジ</t>
    </rPh>
    <rPh sb="32" eb="33">
      <t>トウ</t>
    </rPh>
    <rPh sb="34" eb="37">
      <t>エイギョウビ</t>
    </rPh>
    <rPh sb="37" eb="39">
      <t>イガイ</t>
    </rPh>
    <rPh sb="40" eb="41">
      <t>ヒ</t>
    </rPh>
    <rPh sb="42" eb="44">
      <t>エイギョウ</t>
    </rPh>
    <rPh sb="45" eb="46">
      <t>オコナ</t>
    </rPh>
    <rPh sb="47" eb="49">
      <t>バアイ</t>
    </rPh>
    <rPh sb="53" eb="54">
      <t>ムネ</t>
    </rPh>
    <rPh sb="55" eb="57">
      <t>キサイ</t>
    </rPh>
    <phoneticPr fontId="58"/>
  </si>
  <si>
    <t>事業所の外観及び内観の写真</t>
    <rPh sb="0" eb="3">
      <t>ジギョウショ</t>
    </rPh>
    <rPh sb="4" eb="7">
      <t>ガイカンオヨ</t>
    </rPh>
    <rPh sb="8" eb="10">
      <t>ナイカン</t>
    </rPh>
    <rPh sb="11" eb="13">
      <t>シャシン</t>
    </rPh>
    <phoneticPr fontId="49"/>
  </si>
  <si>
    <t>管理者の対応は明確に明記されていますか？
※法人に苦情解決の内規があれば添付をお願いします。</t>
    <rPh sb="0" eb="3">
      <t>カンリシャ</t>
    </rPh>
    <rPh sb="4" eb="6">
      <t>タイオウ</t>
    </rPh>
    <rPh sb="7" eb="9">
      <t>メイカク</t>
    </rPh>
    <rPh sb="10" eb="12">
      <t>メイキ</t>
    </rPh>
    <phoneticPr fontId="58"/>
  </si>
  <si>
    <t>措置の概要</t>
    <rPh sb="0" eb="2">
      <t>ソチ</t>
    </rPh>
    <rPh sb="3" eb="5">
      <t>ガイヨウ</t>
    </rPh>
    <phoneticPr fontId="49"/>
  </si>
  <si>
    <t>特定する理由</t>
    <rPh sb="0" eb="2">
      <t>トクテイ</t>
    </rPh>
    <rPh sb="4" eb="6">
      <t>リユウ</t>
    </rPh>
    <phoneticPr fontId="58"/>
  </si>
  <si>
    <t>指定書送付用レターパックライト</t>
    <rPh sb="0" eb="6">
      <t>シテイショソウフヨウ</t>
    </rPh>
    <phoneticPr fontId="58"/>
  </si>
  <si>
    <t>申請に係る添付書類「勤務形態一覧表」と相違ないですか？</t>
    <rPh sb="0" eb="2">
      <t>シンセイ</t>
    </rPh>
    <rPh sb="3" eb="4">
      <t>カカ</t>
    </rPh>
    <rPh sb="5" eb="7">
      <t>テンプ</t>
    </rPh>
    <rPh sb="7" eb="9">
      <t>ショルイ</t>
    </rPh>
    <rPh sb="10" eb="12">
      <t>キンム</t>
    </rPh>
    <rPh sb="12" eb="14">
      <t>ケイタイ</t>
    </rPh>
    <rPh sb="14" eb="16">
      <t>イチラン</t>
    </rPh>
    <rPh sb="16" eb="17">
      <t>ヒョウ</t>
    </rPh>
    <rPh sb="19" eb="21">
      <t>ソウイ</t>
    </rPh>
    <phoneticPr fontId="58"/>
  </si>
  <si>
    <t>別紙２（その１）</t>
    <rPh sb="0" eb="2">
      <t>ベッシ</t>
    </rPh>
    <phoneticPr fontId="27"/>
  </si>
  <si>
    <t>別紙２（その２）</t>
    <rPh sb="0" eb="2">
      <t>ベッシ</t>
    </rPh>
    <phoneticPr fontId="27"/>
  </si>
  <si>
    <t>４週</t>
  </si>
  <si>
    <t>居宅訪問型児童発達支援</t>
    <rPh sb="0" eb="2">
      <t>キョタク</t>
    </rPh>
    <rPh sb="2" eb="4">
      <t>ホウモン</t>
    </rPh>
    <rPh sb="4" eb="5">
      <t>ガタ</t>
    </rPh>
    <rPh sb="5" eb="7">
      <t>ジドウ</t>
    </rPh>
    <rPh sb="7" eb="9">
      <t>ハッタツ</t>
    </rPh>
    <rPh sb="9" eb="11">
      <t>シエン</t>
    </rPh>
    <phoneticPr fontId="27"/>
  </si>
  <si>
    <t>e-mail</t>
    <phoneticPr fontId="27"/>
  </si>
  <si>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27"/>
  </si>
  <si>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27"/>
  </si>
  <si>
    <t>２　主たる対象者を１のとおり特定する理由</t>
    <rPh sb="2" eb="3">
      <t>シュ</t>
    </rPh>
    <rPh sb="5" eb="7">
      <t>タイショウ</t>
    </rPh>
    <rPh sb="7" eb="8">
      <t>シャ</t>
    </rPh>
    <rPh sb="14" eb="16">
      <t>トクテイ</t>
    </rPh>
    <rPh sb="18" eb="20">
      <t>リユウ</t>
    </rPh>
    <phoneticPr fontId="27"/>
  </si>
  <si>
    <t>３　今後における主たる対象者の拡充の予定</t>
    <rPh sb="2" eb="4">
      <t>コンゴ</t>
    </rPh>
    <rPh sb="8" eb="9">
      <t>シュ</t>
    </rPh>
    <rPh sb="11" eb="14">
      <t>タイショウシャ</t>
    </rPh>
    <rPh sb="15" eb="17">
      <t>カクジュウ</t>
    </rPh>
    <rPh sb="18" eb="20">
      <t>ヨテイ</t>
    </rPh>
    <phoneticPr fontId="27"/>
  </si>
  <si>
    <t>(１)拡充予定の有無</t>
    <rPh sb="3" eb="5">
      <t>カクジュウ</t>
    </rPh>
    <rPh sb="5" eb="7">
      <t>ヨテイ</t>
    </rPh>
    <rPh sb="8" eb="10">
      <t>ウム</t>
    </rPh>
    <phoneticPr fontId="27"/>
  </si>
  <si>
    <t>(　　有り　　・　　無し　　)</t>
    <rPh sb="3" eb="4">
      <t>ア</t>
    </rPh>
    <rPh sb="10" eb="11">
      <t>ナ</t>
    </rPh>
    <phoneticPr fontId="125"/>
  </si>
  <si>
    <t>(２)拡充予定の内容及び予定時期</t>
    <rPh sb="3" eb="5">
      <t>カクジュウ</t>
    </rPh>
    <rPh sb="5" eb="7">
      <t>ヨテイ</t>
    </rPh>
    <rPh sb="8" eb="10">
      <t>ナイヨウ</t>
    </rPh>
    <rPh sb="10" eb="11">
      <t>オヨ</t>
    </rPh>
    <rPh sb="12" eb="14">
      <t>ヨテイ</t>
    </rPh>
    <rPh sb="14" eb="16">
      <t>ジキ</t>
    </rPh>
    <phoneticPr fontId="27"/>
  </si>
  <si>
    <t>(３)拡充のための方策</t>
    <rPh sb="3" eb="5">
      <t>カクジュウ</t>
    </rPh>
    <rPh sb="9" eb="11">
      <t>ホウサク</t>
    </rPh>
    <phoneticPr fontId="27"/>
  </si>
  <si>
    <t>参考様式８</t>
    <rPh sb="0" eb="4">
      <t>サンコウヨウシキ</t>
    </rPh>
    <phoneticPr fontId="27"/>
  </si>
  <si>
    <t>身体障害児　・　知的障害児　・　発達障害児　・　精神障害児　・　難病</t>
    <rPh sb="0" eb="2">
      <t>シンタイ</t>
    </rPh>
    <rPh sb="2" eb="4">
      <t>ショウガイ</t>
    </rPh>
    <rPh sb="4" eb="5">
      <t>ジ</t>
    </rPh>
    <rPh sb="8" eb="10">
      <t>チテキ</t>
    </rPh>
    <rPh sb="10" eb="12">
      <t>ショウガイ</t>
    </rPh>
    <rPh sb="12" eb="13">
      <t>ジ</t>
    </rPh>
    <rPh sb="16" eb="18">
      <t>ハッタツ</t>
    </rPh>
    <rPh sb="18" eb="20">
      <t>ショウガイ</t>
    </rPh>
    <rPh sb="20" eb="21">
      <t>ジ</t>
    </rPh>
    <rPh sb="24" eb="26">
      <t>セイシン</t>
    </rPh>
    <rPh sb="26" eb="28">
      <t>ショウガイ</t>
    </rPh>
    <rPh sb="28" eb="29">
      <t>ジ</t>
    </rPh>
    <rPh sb="32" eb="34">
      <t>ナンビョウ</t>
    </rPh>
    <phoneticPr fontId="4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</si>
</sst>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lt;=9]00;[&lt;=99]000;0000"/>
    <numFmt numFmtId="178" formatCode="0000000000"/>
    <numFmt numFmtId="179" formatCode="[&lt;=999]000;[&lt;=9999]000\-00;000\-0000"/>
    <numFmt numFmtId="180" formatCode="[$-409]d;@"/>
    <numFmt numFmtId="181" formatCode="aaa"/>
    <numFmt numFmtId="182" formatCode="[$-409]d&quot;月&quot;"/>
  </numFmts>
  <fonts count="126">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0"/>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12"/>
      <color indexed="8"/>
      <name val="ＭＳ Ｐゴシック"/>
      <family val="3"/>
      <charset val="128"/>
    </font>
    <font>
      <sz val="6"/>
      <name val="ＭＳ 明朝"/>
      <family val="1"/>
      <charset val="128"/>
    </font>
    <font>
      <b/>
      <sz val="12"/>
      <name val="ＭＳ ゴシック"/>
      <family val="3"/>
      <charset val="128"/>
    </font>
    <font>
      <u/>
      <sz val="11"/>
      <name val="ＭＳ Ｐ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6"/>
      <name val="ＭＳ ゴシック"/>
      <family val="3"/>
      <charset val="128"/>
    </font>
    <font>
      <b/>
      <sz val="9"/>
      <name val="ＭＳ 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sz val="12"/>
      <color theme="1"/>
      <name val="ＭＳ Ｐゴシック"/>
      <family val="3"/>
      <charset val="128"/>
    </font>
    <font>
      <sz val="14"/>
      <color theme="1"/>
      <name val="ＭＳ Ｐゴシック"/>
      <family val="3"/>
      <charset val="128"/>
    </font>
    <font>
      <sz val="16"/>
      <color theme="1"/>
      <name val="ＭＳ Ｐゴシック"/>
      <family val="3"/>
      <charset val="128"/>
    </font>
    <font>
      <b/>
      <sz val="26"/>
      <color theme="1"/>
      <name val="ＭＳ Ｐゴシック"/>
      <family val="3"/>
      <charset val="128"/>
    </font>
    <font>
      <sz val="16"/>
      <color rgb="FFFF0000"/>
      <name val="ＭＳ Ｐゴシック"/>
      <family val="3"/>
      <charset val="128"/>
    </font>
    <font>
      <b/>
      <sz val="20"/>
      <color theme="1"/>
      <name val="ＭＳ Ｐゴシック"/>
      <family val="3"/>
      <charset val="128"/>
    </font>
    <font>
      <b/>
      <sz val="16"/>
      <color theme="1"/>
      <name val="ＭＳ Ｐ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b/>
      <sz val="14"/>
      <name val="ＭＳ Ｐゴシック"/>
      <family val="3"/>
      <charset val="128"/>
    </font>
    <font>
      <b/>
      <sz val="26"/>
      <color theme="1"/>
      <name val="HG丸ｺﾞｼｯｸM-PRO"/>
      <family val="3"/>
      <charset val="128"/>
    </font>
    <font>
      <sz val="16"/>
      <color theme="1"/>
      <name val="ＭＳ Ｐゴシック"/>
      <family val="3"/>
      <charset val="128"/>
      <scheme val="minor"/>
    </font>
    <font>
      <sz val="12"/>
      <name val="ＭＳ Ｐゴシック"/>
      <family val="3"/>
      <charset val="128"/>
      <scheme val="minor"/>
    </font>
    <font>
      <sz val="18"/>
      <color theme="4" tint="0.39997558519241921"/>
      <name val="ＭＳ 明朝"/>
      <family val="1"/>
      <charset val="128"/>
    </font>
    <font>
      <sz val="18"/>
      <color theme="4" tint="0.39997558519241921"/>
      <name val="ＭＳ Ｐゴシック"/>
      <family val="3"/>
      <charset val="128"/>
    </font>
    <font>
      <sz val="16"/>
      <color theme="4" tint="0.39997558519241921"/>
      <name val="ＭＳ Ｐゴシック"/>
      <family val="3"/>
      <charset val="128"/>
    </font>
    <font>
      <sz val="14"/>
      <color theme="0" tint="-0.34998626667073579"/>
      <name val="ＭＳ 明朝"/>
      <family val="1"/>
      <charset val="128"/>
    </font>
    <font>
      <sz val="10"/>
      <color theme="0" tint="-0.34998626667073579"/>
      <name val="ＭＳ Ｐゴシック"/>
      <family val="3"/>
      <charset val="128"/>
    </font>
    <font>
      <b/>
      <sz val="12"/>
      <name val="ＭＳ 明朝"/>
      <family val="1"/>
      <charset val="128"/>
    </font>
    <font>
      <sz val="11"/>
      <color indexed="9"/>
      <name val="ＭＳ 明朝"/>
      <family val="1"/>
      <charset val="128"/>
    </font>
    <font>
      <sz val="9"/>
      <color rgb="FF000000"/>
      <name val="MS UI Gothic"/>
      <family val="3"/>
      <charset val="128"/>
    </font>
    <font>
      <b/>
      <sz val="11"/>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0"/>
      <color indexed="8"/>
      <name val="ＭＳ ゴシック"/>
      <family val="3"/>
      <charset val="128"/>
    </font>
    <font>
      <sz val="6"/>
      <name val="游ゴシック"/>
      <family val="3"/>
      <charset val="128"/>
    </font>
    <font>
      <sz val="8"/>
      <color rgb="FFC00000"/>
      <name val="ＭＳ ゴシック"/>
      <family val="3"/>
      <charset val="128"/>
    </font>
    <font>
      <sz val="12"/>
      <color theme="0" tint="-0.249977111117893"/>
      <name val="ＭＳ ゴシック"/>
      <family val="3"/>
      <charset val="128"/>
    </font>
    <font>
      <sz val="12"/>
      <color rgb="FFC00000"/>
      <name val="ＭＳ ゴシック"/>
      <family val="3"/>
      <charset val="128"/>
    </font>
    <font>
      <sz val="10"/>
      <color rgb="FFC00000"/>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sz val="11"/>
      <name val="HGｺﾞｼｯｸM"/>
      <family val="3"/>
      <charset val="128"/>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11"/>
      <color theme="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
      <sz val="8"/>
      <color rgb="FFFF0000"/>
      <name val="ＭＳ Ｐゴシック"/>
      <family val="3"/>
      <charset val="128"/>
      <scheme val="minor"/>
    </font>
    <font>
      <sz val="10"/>
      <name val="ＭＳ 明朝"/>
      <family val="1"/>
      <charset val="128"/>
    </font>
    <font>
      <sz val="10.5"/>
      <name val="ＭＳ 明朝"/>
      <family val="1"/>
      <charset val="128"/>
    </font>
    <font>
      <sz val="9"/>
      <name val="ＭＳ 明朝"/>
      <family val="1"/>
      <charset val="128"/>
    </font>
    <font>
      <sz val="8"/>
      <name val="ＭＳ 明朝"/>
      <family val="1"/>
      <charset val="128"/>
    </font>
    <font>
      <sz val="9"/>
      <color indexed="13"/>
      <name val="ＭＳ 明朝"/>
      <family val="1"/>
      <charset val="128"/>
    </font>
    <font>
      <sz val="7"/>
      <name val="ＭＳ 明朝"/>
      <family val="1"/>
      <charset val="128"/>
    </font>
    <font>
      <sz val="7"/>
      <color theme="0"/>
      <name val="ＭＳ 明朝"/>
      <family val="1"/>
      <charset val="128"/>
    </font>
    <font>
      <sz val="8"/>
      <color theme="0"/>
      <name val="ＭＳ 明朝"/>
      <family val="1"/>
      <charset val="128"/>
    </font>
    <font>
      <sz val="9"/>
      <color theme="0"/>
      <name val="ＭＳ 明朝"/>
      <family val="1"/>
      <charset val="128"/>
    </font>
    <font>
      <sz val="6"/>
      <name val="ＭＳ Ｐゴシック"/>
      <family val="2"/>
      <charset val="128"/>
      <scheme val="min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theme="4" tint="0.79998168889431442"/>
        <bgColor indexed="64"/>
      </patternFill>
    </fill>
    <fill>
      <patternFill patternType="solid">
        <fgColor rgb="FFCCFFCC"/>
        <bgColor indexed="64"/>
      </patternFill>
    </fill>
    <fill>
      <patternFill patternType="solid">
        <fgColor indexed="42"/>
        <bgColor indexed="64"/>
      </patternFill>
    </fill>
    <fill>
      <patternFill patternType="solid">
        <fgColor rgb="FFFFCC99"/>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indexed="43"/>
        <bgColor indexed="64"/>
      </patternFill>
    </fill>
    <fill>
      <patternFill patternType="solid">
        <fgColor indexed="44"/>
        <bgColor indexed="64"/>
      </patternFill>
    </fill>
    <fill>
      <patternFill patternType="solid">
        <fgColor indexed="65"/>
        <bgColor indexed="64"/>
      </patternFill>
    </fill>
  </fills>
  <borders count="18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ashed">
        <color theme="0" tint="-0.499984740745262"/>
      </left>
      <right style="thin">
        <color indexed="64"/>
      </right>
      <top/>
      <bottom style="thin">
        <color indexed="64"/>
      </bottom>
      <diagonal/>
    </border>
    <border>
      <left style="dashed">
        <color theme="0" tint="-0.499984740745262"/>
      </left>
      <right style="dashed">
        <color theme="0" tint="-0.499984740745262"/>
      </right>
      <top/>
      <bottom style="thin">
        <color indexed="64"/>
      </bottom>
      <diagonal/>
    </border>
    <border>
      <left/>
      <right style="dashed">
        <color theme="0" tint="-0.499984740745262"/>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dashed">
        <color theme="0" tint="-0.499984740745262"/>
      </right>
      <top style="thin">
        <color indexed="64"/>
      </top>
      <bottom/>
      <diagonal/>
    </border>
    <border>
      <left/>
      <right style="dashed">
        <color theme="0" tint="-0.499984740745262"/>
      </right>
      <top style="thin">
        <color indexed="64"/>
      </top>
      <bottom/>
      <diagonal/>
    </border>
    <border>
      <left style="thin">
        <color indexed="64"/>
      </left>
      <right style="dashed">
        <color theme="0" tint="-0.499984740745262"/>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top/>
      <bottom style="thin">
        <color indexed="64"/>
      </bottom>
      <diagonal/>
    </border>
    <border>
      <left style="dashed">
        <color theme="0" tint="-0.499984740745262"/>
      </left>
      <right/>
      <top style="thin">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style="thin">
        <color indexed="64"/>
      </right>
      <top style="thin">
        <color indexed="64"/>
      </top>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s>
  <cellStyleXfs count="73">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0"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4" fillId="0" borderId="0">
      <alignment vertical="center"/>
    </xf>
    <xf numFmtId="0" fontId="10" fillId="0" borderId="0"/>
    <xf numFmtId="0" fontId="4" fillId="0" borderId="0">
      <alignment vertical="center"/>
    </xf>
    <xf numFmtId="0" fontId="10" fillId="0" borderId="0"/>
    <xf numFmtId="0" fontId="4" fillId="0" borderId="0">
      <alignment vertical="center"/>
    </xf>
    <xf numFmtId="0" fontId="4" fillId="0" borderId="0">
      <alignment vertical="center"/>
    </xf>
    <xf numFmtId="0" fontId="10" fillId="0" borderId="0"/>
    <xf numFmtId="0" fontId="10" fillId="0" borderId="0"/>
    <xf numFmtId="0" fontId="4" fillId="0" borderId="0">
      <alignment vertical="center"/>
    </xf>
    <xf numFmtId="0" fontId="10" fillId="0" borderId="0"/>
    <xf numFmtId="0" fontId="4" fillId="0" borderId="0">
      <alignment vertical="center"/>
    </xf>
    <xf numFmtId="0" fontId="10" fillId="0" borderId="0"/>
    <xf numFmtId="0" fontId="4" fillId="0" borderId="0">
      <alignment vertical="center"/>
    </xf>
    <xf numFmtId="0" fontId="10" fillId="0" borderId="0"/>
    <xf numFmtId="0" fontId="4" fillId="0" borderId="0">
      <alignment vertical="center"/>
    </xf>
    <xf numFmtId="0" fontId="10" fillId="0" borderId="0"/>
    <xf numFmtId="0" fontId="4" fillId="0" borderId="0">
      <alignment vertical="center"/>
    </xf>
    <xf numFmtId="0" fontId="10" fillId="0" borderId="0"/>
    <xf numFmtId="0" fontId="23" fillId="4" borderId="0" applyNumberFormat="0" applyBorder="0" applyAlignment="0" applyProtection="0">
      <alignment vertical="center"/>
    </xf>
    <xf numFmtId="0" fontId="3" fillId="0" borderId="0">
      <alignment vertical="center"/>
    </xf>
    <xf numFmtId="0" fontId="2" fillId="0" borderId="0">
      <alignment vertical="center"/>
    </xf>
    <xf numFmtId="0" fontId="1" fillId="0" borderId="0">
      <alignment vertical="center"/>
    </xf>
    <xf numFmtId="0" fontId="10" fillId="0" borderId="0">
      <alignment vertical="center"/>
    </xf>
    <xf numFmtId="0" fontId="10" fillId="0" borderId="0">
      <alignment vertical="center"/>
    </xf>
    <xf numFmtId="0" fontId="89" fillId="0" borderId="0">
      <alignment vertical="center"/>
    </xf>
    <xf numFmtId="0" fontId="60" fillId="0" borderId="0">
      <alignment vertical="center"/>
    </xf>
    <xf numFmtId="0" fontId="10" fillId="0" borderId="0"/>
    <xf numFmtId="0" fontId="102" fillId="0" borderId="0"/>
    <xf numFmtId="0" fontId="111" fillId="0" borderId="0"/>
    <xf numFmtId="0" fontId="10" fillId="0" borderId="0">
      <alignment vertical="center"/>
    </xf>
    <xf numFmtId="0" fontId="10" fillId="0" borderId="0"/>
    <xf numFmtId="0" fontId="9" fillId="0" borderId="0">
      <alignment vertical="center"/>
    </xf>
  </cellStyleXfs>
  <cellXfs count="1532">
    <xf numFmtId="0" fontId="0" fillId="0" borderId="0" xfId="0">
      <alignment vertical="center"/>
    </xf>
    <xf numFmtId="0" fontId="10" fillId="0" borderId="0" xfId="58"/>
    <xf numFmtId="0" fontId="10" fillId="0" borderId="0" xfId="58" applyFont="1"/>
    <xf numFmtId="0" fontId="10" fillId="0" borderId="10" xfId="58" applyBorder="1" applyAlignment="1">
      <alignment vertical="center"/>
    </xf>
    <xf numFmtId="0" fontId="10" fillId="0" borderId="11" xfId="58" applyBorder="1" applyAlignment="1">
      <alignment vertical="center"/>
    </xf>
    <xf numFmtId="0" fontId="10" fillId="0" borderId="0" xfId="58" applyFill="1"/>
    <xf numFmtId="0" fontId="29" fillId="0" borderId="0" xfId="58" applyFont="1" applyFill="1"/>
    <xf numFmtId="0" fontId="30" fillId="0" borderId="0" xfId="58" applyFont="1" applyFill="1"/>
    <xf numFmtId="0" fontId="30" fillId="0" borderId="12" xfId="58" applyFont="1" applyFill="1" applyBorder="1" applyAlignment="1">
      <alignment horizontal="center" vertical="center"/>
    </xf>
    <xf numFmtId="0" fontId="30" fillId="0" borderId="0" xfId="58" applyFont="1" applyFill="1" applyBorder="1"/>
    <xf numFmtId="0" fontId="30" fillId="0" borderId="13" xfId="58" applyFont="1" applyFill="1" applyBorder="1"/>
    <xf numFmtId="0" fontId="30" fillId="0" borderId="14" xfId="58" applyFont="1" applyFill="1" applyBorder="1"/>
    <xf numFmtId="0" fontId="32" fillId="0" borderId="15" xfId="58" applyFont="1" applyFill="1" applyBorder="1" applyAlignment="1">
      <alignment horizontal="center"/>
    </xf>
    <xf numFmtId="0" fontId="30" fillId="0" borderId="16" xfId="58" applyFont="1" applyFill="1" applyBorder="1"/>
    <xf numFmtId="0" fontId="32" fillId="0" borderId="17" xfId="58" applyFont="1" applyFill="1" applyBorder="1" applyAlignment="1">
      <alignment horizontal="center"/>
    </xf>
    <xf numFmtId="0" fontId="33" fillId="0" borderId="0" xfId="58" applyFont="1" applyFill="1" applyBorder="1"/>
    <xf numFmtId="0" fontId="30" fillId="0" borderId="17" xfId="58" applyFont="1" applyFill="1" applyBorder="1"/>
    <xf numFmtId="0" fontId="30" fillId="0" borderId="14" xfId="58" applyFont="1" applyFill="1" applyBorder="1" applyAlignment="1">
      <alignment horizontal="center" vertical="center"/>
    </xf>
    <xf numFmtId="0" fontId="30" fillId="0" borderId="15" xfId="58" applyFont="1" applyFill="1" applyBorder="1"/>
    <xf numFmtId="0" fontId="10" fillId="0" borderId="0" xfId="58" applyFill="1" applyBorder="1" applyAlignment="1">
      <alignment vertical="center"/>
    </xf>
    <xf numFmtId="0" fontId="10" fillId="0" borderId="0" xfId="58" applyFill="1" applyBorder="1" applyAlignment="1">
      <alignment horizontal="center" vertical="center"/>
    </xf>
    <xf numFmtId="0" fontId="26" fillId="0" borderId="16" xfId="58" applyFont="1" applyFill="1" applyBorder="1"/>
    <xf numFmtId="0" fontId="30" fillId="0" borderId="18" xfId="58" applyFont="1" applyFill="1" applyBorder="1"/>
    <xf numFmtId="0" fontId="30" fillId="0" borderId="19" xfId="58" applyFont="1" applyFill="1" applyBorder="1"/>
    <xf numFmtId="0" fontId="30" fillId="0" borderId="20" xfId="58" applyFont="1" applyFill="1" applyBorder="1"/>
    <xf numFmtId="0" fontId="10" fillId="0" borderId="0" xfId="58" quotePrefix="1" applyFill="1" applyAlignment="1">
      <alignment horizontal="right" vertical="top"/>
    </xf>
    <xf numFmtId="0" fontId="10" fillId="0" borderId="0" xfId="58" applyFill="1" applyAlignment="1">
      <alignment vertical="top"/>
    </xf>
    <xf numFmtId="0" fontId="34" fillId="0" borderId="0" xfId="58" applyFont="1" applyFill="1"/>
    <xf numFmtId="0" fontId="30" fillId="0" borderId="21" xfId="58" applyFont="1" applyFill="1" applyBorder="1" applyAlignment="1">
      <alignment horizontal="center" vertical="center"/>
    </xf>
    <xf numFmtId="0" fontId="31" fillId="0" borderId="0" xfId="58" applyFont="1" applyFill="1" applyBorder="1" applyAlignment="1"/>
    <xf numFmtId="0" fontId="31" fillId="0" borderId="0" xfId="58" applyFont="1" applyFill="1" applyBorder="1" applyAlignment="1">
      <alignment horizontal="center" vertical="center"/>
    </xf>
    <xf numFmtId="0" fontId="10" fillId="0" borderId="13" xfId="58" applyFill="1" applyBorder="1" applyAlignment="1">
      <alignment horizontal="center" vertical="center"/>
    </xf>
    <xf numFmtId="0" fontId="30" fillId="0" borderId="15" xfId="58" applyFont="1" applyFill="1" applyBorder="1" applyAlignment="1">
      <alignment horizontal="center" vertical="center"/>
    </xf>
    <xf numFmtId="0" fontId="31" fillId="0" borderId="14" xfId="58" applyFont="1" applyFill="1" applyBorder="1" applyAlignment="1">
      <alignment horizontal="center" vertical="center"/>
    </xf>
    <xf numFmtId="0" fontId="30" fillId="0" borderId="13" xfId="58" applyFont="1" applyFill="1" applyBorder="1" applyAlignment="1">
      <alignment horizontal="center" vertical="center"/>
    </xf>
    <xf numFmtId="0" fontId="30" fillId="0" borderId="18" xfId="58" applyFont="1" applyFill="1" applyBorder="1" applyAlignment="1">
      <alignment horizontal="center" vertical="center"/>
    </xf>
    <xf numFmtId="0" fontId="30" fillId="0" borderId="20" xfId="58" applyFont="1" applyFill="1" applyBorder="1" applyAlignment="1">
      <alignment horizontal="center" vertical="center"/>
    </xf>
    <xf numFmtId="0" fontId="30" fillId="0" borderId="22" xfId="58" applyFont="1" applyFill="1" applyBorder="1" applyAlignment="1">
      <alignment horizontal="center" vertical="center"/>
    </xf>
    <xf numFmtId="0" fontId="30" fillId="0" borderId="23" xfId="58" applyFont="1" applyFill="1" applyBorder="1" applyAlignment="1">
      <alignment horizontal="center" vertical="center"/>
    </xf>
    <xf numFmtId="0" fontId="30" fillId="0" borderId="24" xfId="58" applyFont="1" applyFill="1" applyBorder="1" applyAlignment="1">
      <alignment horizontal="center" vertical="center"/>
    </xf>
    <xf numFmtId="0" fontId="30" fillId="0" borderId="25" xfId="58" applyFont="1" applyFill="1" applyBorder="1" applyAlignment="1">
      <alignment horizontal="center" vertical="center"/>
    </xf>
    <xf numFmtId="0" fontId="30" fillId="0" borderId="26" xfId="58" applyFont="1" applyFill="1" applyBorder="1" applyAlignment="1">
      <alignment horizontal="center" vertical="center"/>
    </xf>
    <xf numFmtId="0" fontId="35" fillId="0" borderId="27" xfId="58" applyFont="1" applyFill="1" applyBorder="1" applyAlignment="1">
      <alignment horizontal="center" vertical="center"/>
    </xf>
    <xf numFmtId="0" fontId="30" fillId="0" borderId="28" xfId="58" applyFont="1" applyFill="1" applyBorder="1" applyAlignment="1">
      <alignment horizontal="center" vertical="center"/>
    </xf>
    <xf numFmtId="0" fontId="30" fillId="0" borderId="29" xfId="58" applyFont="1" applyFill="1" applyBorder="1" applyAlignment="1">
      <alignment horizontal="center" vertical="center"/>
    </xf>
    <xf numFmtId="0" fontId="30" fillId="0" borderId="30" xfId="58" applyFont="1" applyFill="1" applyBorder="1" applyAlignment="1">
      <alignment horizontal="left" vertical="center"/>
    </xf>
    <xf numFmtId="0" fontId="31" fillId="0" borderId="31" xfId="58" applyFont="1" applyFill="1" applyBorder="1" applyAlignment="1">
      <alignment horizontal="center" vertical="center"/>
    </xf>
    <xf numFmtId="0" fontId="30" fillId="0" borderId="32" xfId="58" applyFont="1" applyFill="1" applyBorder="1" applyAlignment="1">
      <alignment horizontal="center" vertical="center"/>
    </xf>
    <xf numFmtId="0" fontId="30" fillId="0" borderId="33" xfId="58" applyFont="1" applyFill="1" applyBorder="1" applyAlignment="1">
      <alignment horizontal="center" vertical="center"/>
    </xf>
    <xf numFmtId="0" fontId="30" fillId="0" borderId="34" xfId="58" applyFont="1" applyFill="1" applyBorder="1" applyAlignment="1">
      <alignment horizontal="center" vertical="center"/>
    </xf>
    <xf numFmtId="0" fontId="30" fillId="0" borderId="35" xfId="58" applyFont="1" applyFill="1" applyBorder="1" applyAlignment="1">
      <alignment horizontal="center" vertical="center"/>
    </xf>
    <xf numFmtId="0" fontId="31" fillId="0" borderId="32" xfId="58" applyFont="1" applyFill="1" applyBorder="1" applyAlignment="1">
      <alignment horizontal="center" vertical="center"/>
    </xf>
    <xf numFmtId="0" fontId="31" fillId="0" borderId="33" xfId="58" applyFont="1" applyFill="1" applyBorder="1" applyAlignment="1">
      <alignment horizontal="center" vertical="center"/>
    </xf>
    <xf numFmtId="0" fontId="30" fillId="0" borderId="36" xfId="58" applyFont="1" applyFill="1" applyBorder="1" applyAlignment="1">
      <alignment horizontal="left" vertical="center"/>
    </xf>
    <xf numFmtId="0" fontId="31" fillId="0" borderId="37" xfId="58" applyFont="1" applyFill="1" applyBorder="1" applyAlignment="1">
      <alignment horizontal="center" vertical="center"/>
    </xf>
    <xf numFmtId="0" fontId="30" fillId="0" borderId="38" xfId="58" applyFont="1" applyFill="1" applyBorder="1" applyAlignment="1">
      <alignment horizontal="center" vertical="center"/>
    </xf>
    <xf numFmtId="0" fontId="30" fillId="0" borderId="39" xfId="58" applyFont="1" applyFill="1" applyBorder="1" applyAlignment="1">
      <alignment horizontal="center" vertical="center"/>
    </xf>
    <xf numFmtId="0" fontId="30" fillId="0" borderId="37" xfId="58" applyFont="1" applyFill="1" applyBorder="1" applyAlignment="1">
      <alignment horizontal="center" vertical="center"/>
    </xf>
    <xf numFmtId="0" fontId="31" fillId="0" borderId="38" xfId="58" applyFont="1" applyFill="1" applyBorder="1" applyAlignment="1">
      <alignment horizontal="center" vertical="center"/>
    </xf>
    <xf numFmtId="0" fontId="31" fillId="0" borderId="39" xfId="58" applyFont="1" applyFill="1" applyBorder="1" applyAlignment="1">
      <alignment horizontal="center" vertical="center"/>
    </xf>
    <xf numFmtId="0" fontId="30" fillId="0" borderId="18" xfId="58" applyFont="1" applyFill="1" applyBorder="1" applyAlignment="1">
      <alignment horizontal="left" vertical="center"/>
    </xf>
    <xf numFmtId="0" fontId="30" fillId="0" borderId="40" xfId="58" applyFont="1" applyFill="1" applyBorder="1" applyAlignment="1">
      <alignment horizontal="center" vertical="center"/>
    </xf>
    <xf numFmtId="0" fontId="30" fillId="0" borderId="41" xfId="58" applyFont="1" applyFill="1" applyBorder="1" applyAlignment="1">
      <alignment horizontal="center" vertical="center"/>
    </xf>
    <xf numFmtId="0" fontId="30" fillId="0" borderId="42" xfId="58" applyFont="1" applyFill="1" applyBorder="1" applyAlignment="1">
      <alignment horizontal="center" vertical="center"/>
    </xf>
    <xf numFmtId="0" fontId="31" fillId="0" borderId="40" xfId="58" applyFont="1" applyFill="1" applyBorder="1" applyAlignment="1">
      <alignment horizontal="center" vertical="center"/>
    </xf>
    <xf numFmtId="0" fontId="31" fillId="0" borderId="41" xfId="58" applyFont="1" applyFill="1" applyBorder="1" applyAlignment="1">
      <alignment horizontal="center" vertical="center"/>
    </xf>
    <xf numFmtId="0" fontId="31" fillId="0" borderId="42" xfId="58" applyFont="1" applyFill="1" applyBorder="1" applyAlignment="1">
      <alignment horizontal="center" vertical="center"/>
    </xf>
    <xf numFmtId="0" fontId="30" fillId="0" borderId="12" xfId="58" applyFont="1" applyFill="1" applyBorder="1" applyAlignment="1">
      <alignment horizontal="left" vertical="center"/>
    </xf>
    <xf numFmtId="0" fontId="30" fillId="0" borderId="43" xfId="58" applyFont="1" applyFill="1" applyBorder="1" applyAlignment="1">
      <alignment horizontal="center" vertical="center"/>
    </xf>
    <xf numFmtId="0" fontId="30" fillId="0" borderId="44" xfId="58" applyFont="1" applyFill="1" applyBorder="1" applyAlignment="1">
      <alignment horizontal="center" vertical="center"/>
    </xf>
    <xf numFmtId="0" fontId="30" fillId="0" borderId="13" xfId="58" applyFont="1" applyFill="1" applyBorder="1" applyAlignment="1">
      <alignment horizontal="left" vertical="center"/>
    </xf>
    <xf numFmtId="0" fontId="31" fillId="0" borderId="13" xfId="58" applyFont="1" applyFill="1" applyBorder="1" applyAlignment="1">
      <alignment horizontal="left" vertical="center"/>
    </xf>
    <xf numFmtId="0" fontId="31" fillId="0" borderId="15" xfId="58" applyFont="1" applyFill="1" applyBorder="1" applyAlignment="1">
      <alignment horizontal="center" vertical="center"/>
    </xf>
    <xf numFmtId="0" fontId="31" fillId="0" borderId="19" xfId="58" applyFont="1" applyFill="1" applyBorder="1" applyAlignment="1">
      <alignment horizontal="center" vertical="center"/>
    </xf>
    <xf numFmtId="0" fontId="31" fillId="0" borderId="20" xfId="58" applyFont="1" applyFill="1" applyBorder="1" applyAlignment="1">
      <alignment horizontal="center" vertical="center"/>
    </xf>
    <xf numFmtId="0" fontId="31" fillId="0" borderId="18" xfId="58" applyFont="1" applyFill="1" applyBorder="1" applyAlignment="1">
      <alignment horizontal="center" vertical="center"/>
    </xf>
    <xf numFmtId="0" fontId="30" fillId="0" borderId="19" xfId="58" applyFont="1" applyFill="1" applyBorder="1" applyAlignment="1">
      <alignment horizontal="center" vertical="center"/>
    </xf>
    <xf numFmtId="0" fontId="30" fillId="0" borderId="0" xfId="58" applyFont="1" applyFill="1" applyAlignment="1">
      <alignment horizontal="right"/>
    </xf>
    <xf numFmtId="0" fontId="30" fillId="0" borderId="0" xfId="58" quotePrefix="1" applyFont="1" applyFill="1" applyAlignment="1">
      <alignment horizontal="right"/>
    </xf>
    <xf numFmtId="0" fontId="10" fillId="0" borderId="21" xfId="58" applyFont="1" applyFill="1" applyBorder="1" applyAlignment="1">
      <alignment horizontal="center" vertical="center"/>
    </xf>
    <xf numFmtId="0" fontId="10" fillId="0" borderId="13" xfId="58" applyFill="1" applyBorder="1"/>
    <xf numFmtId="0" fontId="10" fillId="0" borderId="0" xfId="58" applyFill="1" applyBorder="1"/>
    <xf numFmtId="0" fontId="10" fillId="0" borderId="16" xfId="58" applyFill="1" applyBorder="1"/>
    <xf numFmtId="0" fontId="10" fillId="0" borderId="17" xfId="58" applyFill="1" applyBorder="1"/>
    <xf numFmtId="0" fontId="10" fillId="24" borderId="17" xfId="58" applyFill="1" applyBorder="1"/>
    <xf numFmtId="0" fontId="10" fillId="24" borderId="17" xfId="58" applyFill="1" applyBorder="1" applyAlignment="1">
      <alignment horizontal="center" vertical="center"/>
    </xf>
    <xf numFmtId="0" fontId="10" fillId="0" borderId="18" xfId="58" applyFill="1" applyBorder="1"/>
    <xf numFmtId="0" fontId="10" fillId="0" borderId="19" xfId="58" applyFill="1" applyBorder="1"/>
    <xf numFmtId="0" fontId="10" fillId="0" borderId="20" xfId="58" applyFill="1" applyBorder="1"/>
    <xf numFmtId="0" fontId="10" fillId="24" borderId="20" xfId="58" applyFill="1" applyBorder="1"/>
    <xf numFmtId="0" fontId="10" fillId="0" borderId="0" xfId="58" applyFill="1" applyBorder="1" applyAlignment="1">
      <alignment horizontal="right" vertical="top"/>
    </xf>
    <xf numFmtId="0" fontId="10" fillId="0" borderId="0" xfId="58" quotePrefix="1" applyFill="1" applyBorder="1" applyAlignment="1">
      <alignment horizontal="right"/>
    </xf>
    <xf numFmtId="0" fontId="30" fillId="0" borderId="0" xfId="58" applyFont="1" applyFill="1" applyBorder="1" applyAlignment="1">
      <alignment horizontal="center" vertical="center"/>
    </xf>
    <xf numFmtId="0" fontId="30" fillId="0" borderId="0" xfId="58" applyFont="1" applyFill="1" applyAlignment="1">
      <alignment horizontal="center" vertical="center"/>
    </xf>
    <xf numFmtId="49" fontId="36" fillId="0" borderId="0" xfId="58" applyNumberFormat="1" applyFont="1" applyFill="1" applyAlignment="1">
      <alignment vertical="center"/>
    </xf>
    <xf numFmtId="49" fontId="38" fillId="0" borderId="0" xfId="58" applyNumberFormat="1" applyFont="1" applyFill="1" applyAlignment="1">
      <alignment vertical="center"/>
    </xf>
    <xf numFmtId="49" fontId="38" fillId="0" borderId="0" xfId="58" applyNumberFormat="1" applyFont="1" applyFill="1" applyAlignment="1">
      <alignment horizontal="center" vertical="center"/>
    </xf>
    <xf numFmtId="49" fontId="40" fillId="0" borderId="0" xfId="58" applyNumberFormat="1" applyFont="1" applyFill="1" applyAlignment="1">
      <alignment vertical="center"/>
    </xf>
    <xf numFmtId="49" fontId="40" fillId="0" borderId="0" xfId="58" applyNumberFormat="1" applyFont="1" applyFill="1" applyAlignment="1">
      <alignment horizontal="center" vertical="top"/>
    </xf>
    <xf numFmtId="49" fontId="40" fillId="0" borderId="0" xfId="58" applyNumberFormat="1" applyFont="1" applyFill="1" applyAlignment="1">
      <alignment vertical="top" wrapText="1"/>
    </xf>
    <xf numFmtId="49" fontId="40" fillId="0" borderId="0" xfId="58" applyNumberFormat="1" applyFont="1" applyFill="1" applyAlignment="1">
      <alignment horizontal="center" vertical="center"/>
    </xf>
    <xf numFmtId="0" fontId="30" fillId="0" borderId="0" xfId="58" applyFont="1" applyFill="1" applyBorder="1" applyAlignment="1">
      <alignment vertical="center"/>
    </xf>
    <xf numFmtId="0" fontId="30" fillId="0" borderId="19" xfId="58" applyFont="1" applyFill="1" applyBorder="1" applyAlignment="1">
      <alignment vertical="center"/>
    </xf>
    <xf numFmtId="0" fontId="30" fillId="0" borderId="19" xfId="58" applyFont="1" applyFill="1" applyBorder="1" applyAlignment="1">
      <alignment horizontal="right" vertical="center"/>
    </xf>
    <xf numFmtId="0" fontId="30" fillId="0" borderId="43" xfId="58" applyFont="1" applyFill="1" applyBorder="1" applyAlignment="1">
      <alignment vertical="center"/>
    </xf>
    <xf numFmtId="0" fontId="30" fillId="0" borderId="21" xfId="58" applyFont="1" applyFill="1" applyBorder="1" applyAlignment="1">
      <alignment vertical="center"/>
    </xf>
    <xf numFmtId="0" fontId="25" fillId="0" borderId="0" xfId="58" applyFont="1" applyFill="1" applyAlignment="1">
      <alignment vertical="top"/>
    </xf>
    <xf numFmtId="0" fontId="25" fillId="0" borderId="0" xfId="58" applyFont="1" applyFill="1" applyBorder="1" applyAlignment="1">
      <alignment vertical="center" wrapText="1"/>
    </xf>
    <xf numFmtId="0" fontId="10" fillId="0" borderId="0" xfId="56"/>
    <xf numFmtId="0" fontId="43" fillId="0" borderId="0" xfId="56" applyFont="1"/>
    <xf numFmtId="0" fontId="10" fillId="0" borderId="0" xfId="56" applyFont="1"/>
    <xf numFmtId="0" fontId="44" fillId="0" borderId="0" xfId="56" applyFont="1"/>
    <xf numFmtId="0" fontId="46" fillId="0" borderId="0" xfId="56" applyFont="1"/>
    <xf numFmtId="0" fontId="4" fillId="0" borderId="0" xfId="57" applyFont="1">
      <alignment vertical="center"/>
    </xf>
    <xf numFmtId="0" fontId="48" fillId="0" borderId="0" xfId="57" applyFont="1">
      <alignment vertical="center"/>
    </xf>
    <xf numFmtId="0" fontId="4" fillId="0" borderId="0" xfId="57" applyFont="1" applyAlignment="1">
      <alignment vertical="center"/>
    </xf>
    <xf numFmtId="0" fontId="10" fillId="0" borderId="61" xfId="58" applyBorder="1" applyAlignment="1">
      <alignment vertical="center"/>
    </xf>
    <xf numFmtId="0" fontId="10" fillId="0" borderId="62" xfId="58" applyBorder="1" applyAlignment="1">
      <alignment vertical="center"/>
    </xf>
    <xf numFmtId="0" fontId="10" fillId="0" borderId="63" xfId="58" applyBorder="1"/>
    <xf numFmtId="0" fontId="10" fillId="0" borderId="64" xfId="58" applyBorder="1"/>
    <xf numFmtId="0" fontId="10" fillId="0" borderId="65" xfId="58" applyBorder="1" applyAlignment="1">
      <alignment vertical="center"/>
    </xf>
    <xf numFmtId="0" fontId="10" fillId="0" borderId="66" xfId="58" applyBorder="1" applyAlignment="1">
      <alignment vertical="center"/>
    </xf>
    <xf numFmtId="0" fontId="10" fillId="0" borderId="67" xfId="58" applyBorder="1"/>
    <xf numFmtId="0" fontId="10" fillId="0" borderId="0" xfId="58" applyFill="1" applyAlignment="1">
      <alignment vertical="top" wrapText="1"/>
    </xf>
    <xf numFmtId="0" fontId="30" fillId="0" borderId="0" xfId="58" applyFont="1" applyFill="1" applyBorder="1" applyAlignment="1">
      <alignment horizontal="center"/>
    </xf>
    <xf numFmtId="0" fontId="10" fillId="0" borderId="14" xfId="58" applyFill="1" applyBorder="1" applyAlignment="1">
      <alignment horizontal="center" vertical="center"/>
    </xf>
    <xf numFmtId="0" fontId="10" fillId="0" borderId="11" xfId="58" applyBorder="1" applyAlignment="1">
      <alignment vertical="top"/>
    </xf>
    <xf numFmtId="0" fontId="10" fillId="0" borderId="63" xfId="58" applyBorder="1" applyAlignment="1">
      <alignment vertical="center"/>
    </xf>
    <xf numFmtId="0" fontId="10" fillId="0" borderId="72" xfId="58" applyBorder="1" applyAlignment="1">
      <alignment vertical="center"/>
    </xf>
    <xf numFmtId="0" fontId="10" fillId="0" borderId="73" xfId="58" applyBorder="1" applyAlignment="1">
      <alignment vertical="center"/>
    </xf>
    <xf numFmtId="0" fontId="10" fillId="0" borderId="74" xfId="58" applyBorder="1" applyAlignment="1">
      <alignment vertical="center"/>
    </xf>
    <xf numFmtId="0" fontId="31" fillId="0" borderId="43" xfId="58" applyFont="1" applyFill="1" applyBorder="1" applyAlignment="1">
      <alignment vertical="center"/>
    </xf>
    <xf numFmtId="0" fontId="30" fillId="0" borderId="0" xfId="0" applyFont="1" applyBorder="1" applyAlignment="1"/>
    <xf numFmtId="0" fontId="30" fillId="0" borderId="0" xfId="0" applyFont="1" applyFill="1" applyBorder="1" applyAlignment="1"/>
    <xf numFmtId="0" fontId="0" fillId="0" borderId="0" xfId="0" applyFill="1" applyAlignment="1"/>
    <xf numFmtId="0" fontId="0" fillId="0" borderId="0" xfId="0" applyAlignment="1"/>
    <xf numFmtId="0" fontId="30" fillId="0" borderId="0" xfId="0" applyFont="1" applyAlignment="1"/>
    <xf numFmtId="0" fontId="29" fillId="0" borderId="0" xfId="0" applyFont="1" applyAlignment="1"/>
    <xf numFmtId="0" fontId="10" fillId="0" borderId="14" xfId="58" applyFill="1" applyBorder="1"/>
    <xf numFmtId="0" fontId="52" fillId="0" borderId="17" xfId="58" applyFont="1" applyFill="1" applyBorder="1" applyAlignment="1">
      <alignment horizontal="center"/>
    </xf>
    <xf numFmtId="0" fontId="53" fillId="0" borderId="0" xfId="58" applyFont="1" applyFill="1" applyBorder="1"/>
    <xf numFmtId="0" fontId="10" fillId="25" borderId="31" xfId="0" applyFont="1" applyFill="1" applyBorder="1" applyAlignment="1">
      <alignment horizontal="center" vertic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0" fillId="25" borderId="37" xfId="0" applyFont="1" applyFill="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37" xfId="0" applyFont="1" applyBorder="1" applyAlignment="1">
      <alignment horizontal="center" vertical="center"/>
    </xf>
    <xf numFmtId="0" fontId="10" fillId="25" borderId="30" xfId="0" applyFont="1" applyFill="1" applyBorder="1" applyAlignment="1">
      <alignment horizontal="left" vertical="center"/>
    </xf>
    <xf numFmtId="0" fontId="10" fillId="25" borderId="36" xfId="0" applyFont="1" applyFill="1" applyBorder="1" applyAlignment="1">
      <alignment horizontal="left" vertical="center"/>
    </xf>
    <xf numFmtId="0" fontId="10" fillId="0" borderId="44" xfId="0" applyFont="1" applyBorder="1" applyAlignment="1">
      <alignment horizontal="center" vertical="center"/>
    </xf>
    <xf numFmtId="0" fontId="10" fillId="0" borderId="13" xfId="0" applyFont="1" applyBorder="1" applyAlignment="1">
      <alignment horizontal="left" vertical="center"/>
    </xf>
    <xf numFmtId="0" fontId="10" fillId="0" borderId="24"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8" xfId="0" applyFont="1" applyBorder="1" applyAlignment="1">
      <alignment horizontal="left" vertical="center"/>
    </xf>
    <xf numFmtId="0" fontId="10" fillId="0" borderId="28"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53" fillId="0" borderId="0" xfId="58" applyFont="1" applyFill="1"/>
    <xf numFmtId="0" fontId="54" fillId="0" borderId="0" xfId="0" applyFont="1" applyBorder="1" applyAlignment="1"/>
    <xf numFmtId="0" fontId="54" fillId="0" borderId="16" xfId="0" applyFont="1" applyBorder="1" applyAlignment="1"/>
    <xf numFmtId="0" fontId="54" fillId="0" borderId="17" xfId="0" applyFont="1" applyBorder="1" applyAlignment="1"/>
    <xf numFmtId="0" fontId="54" fillId="0" borderId="16" xfId="0" applyFont="1" applyBorder="1" applyAlignment="1">
      <alignment wrapText="1"/>
    </xf>
    <xf numFmtId="0" fontId="54" fillId="0" borderId="17" xfId="0" applyFont="1" applyBorder="1" applyAlignment="1">
      <alignment wrapText="1"/>
    </xf>
    <xf numFmtId="0" fontId="10" fillId="0" borderId="16" xfId="58" applyFont="1" applyFill="1" applyBorder="1"/>
    <xf numFmtId="0" fontId="10" fillId="0" borderId="0" xfId="58" applyFont="1" applyFill="1" applyBorder="1"/>
    <xf numFmtId="0" fontId="10" fillId="0" borderId="16" xfId="0" applyFont="1" applyBorder="1" applyAlignment="1"/>
    <xf numFmtId="0" fontId="10" fillId="0" borderId="17" xfId="0" applyFont="1" applyBorder="1" applyAlignment="1"/>
    <xf numFmtId="0" fontId="10" fillId="0" borderId="0" xfId="0" applyFont="1" applyBorder="1" applyAlignment="1"/>
    <xf numFmtId="0" fontId="10" fillId="0" borderId="17" xfId="0" applyFont="1" applyBorder="1" applyAlignment="1">
      <alignment horizontal="center" vertical="center"/>
    </xf>
    <xf numFmtId="0" fontId="10" fillId="0" borderId="16" xfId="0" applyFont="1" applyBorder="1" applyAlignment="1">
      <alignment vertical="top"/>
    </xf>
    <xf numFmtId="0" fontId="10" fillId="0" borderId="0" xfId="0" applyFont="1" applyBorder="1" applyAlignment="1">
      <alignment vertical="top"/>
    </xf>
    <xf numFmtId="0" fontId="55" fillId="0" borderId="0" xfId="58" applyFont="1" applyFill="1"/>
    <xf numFmtId="0" fontId="26" fillId="0" borderId="13" xfId="0" applyFont="1" applyFill="1" applyBorder="1" applyAlignment="1">
      <alignment horizontal="left" vertical="center"/>
    </xf>
    <xf numFmtId="0" fontId="30" fillId="0" borderId="14" xfId="0" applyFont="1" applyBorder="1" applyAlignment="1">
      <alignment horizontal="center" vertical="center"/>
    </xf>
    <xf numFmtId="0" fontId="30" fillId="0" borderId="15" xfId="0" applyFont="1" applyBorder="1" applyAlignment="1">
      <alignment horizontal="center" vertical="center"/>
    </xf>
    <xf numFmtId="0" fontId="30" fillId="0" borderId="16" xfId="0" applyFont="1" applyBorder="1" applyAlignment="1">
      <alignment horizontal="center" vertical="center"/>
    </xf>
    <xf numFmtId="0" fontId="30" fillId="0" borderId="12" xfId="0" applyFont="1" applyBorder="1" applyAlignment="1">
      <alignment horizontal="center" vertical="center"/>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19" xfId="0" applyFont="1" applyBorder="1" applyAlignment="1">
      <alignment horizontal="center" vertical="center"/>
    </xf>
    <xf numFmtId="0" fontId="30" fillId="0" borderId="20" xfId="0" applyFont="1" applyBorder="1" applyAlignment="1">
      <alignment horizontal="center" vertical="center"/>
    </xf>
    <xf numFmtId="0" fontId="30" fillId="0" borderId="43" xfId="0" applyFont="1" applyBorder="1" applyAlignment="1">
      <alignment horizontal="center" vertical="center"/>
    </xf>
    <xf numFmtId="0" fontId="30" fillId="0" borderId="16" xfId="0" applyFont="1" applyBorder="1" applyAlignment="1">
      <alignment horizontal="left" vertical="center"/>
    </xf>
    <xf numFmtId="0" fontId="30" fillId="0" borderId="0" xfId="0" applyFont="1" applyBorder="1" applyAlignment="1">
      <alignment horizontal="center" vertical="center"/>
    </xf>
    <xf numFmtId="49" fontId="36" fillId="0" borderId="0" xfId="0" applyNumberFormat="1" applyFont="1" applyAlignment="1">
      <alignment vertical="center"/>
    </xf>
    <xf numFmtId="49" fontId="30" fillId="0" borderId="0" xfId="0" applyNumberFormat="1" applyFont="1" applyAlignment="1">
      <alignment vertical="center"/>
    </xf>
    <xf numFmtId="49" fontId="22" fillId="0" borderId="0" xfId="0" applyNumberFormat="1" applyFont="1" applyAlignment="1">
      <alignment vertical="center"/>
    </xf>
    <xf numFmtId="49" fontId="39" fillId="0" borderId="0" xfId="0" applyNumberFormat="1" applyFont="1" applyAlignment="1">
      <alignment horizontal="center" vertical="center"/>
    </xf>
    <xf numFmtId="49" fontId="22" fillId="0" borderId="0" xfId="0" applyNumberFormat="1" applyFont="1" applyAlignment="1">
      <alignment horizontal="right" vertical="center"/>
    </xf>
    <xf numFmtId="49" fontId="22" fillId="0" borderId="0" xfId="0" applyNumberFormat="1" applyFont="1" applyAlignment="1">
      <alignment horizontal="center" vertical="center"/>
    </xf>
    <xf numFmtId="49" fontId="22" fillId="0" borderId="14" xfId="0" applyNumberFormat="1" applyFont="1" applyBorder="1" applyAlignment="1">
      <alignment vertical="center"/>
    </xf>
    <xf numFmtId="49" fontId="22" fillId="0" borderId="56" xfId="0" applyNumberFormat="1" applyFont="1" applyBorder="1" applyAlignment="1">
      <alignment vertical="center"/>
    </xf>
    <xf numFmtId="49" fontId="25" fillId="0" borderId="0" xfId="0" applyNumberFormat="1" applyFont="1" applyAlignment="1">
      <alignment horizontal="right" vertical="center"/>
    </xf>
    <xf numFmtId="49" fontId="25" fillId="0" borderId="0" xfId="0" applyNumberFormat="1" applyFont="1" applyAlignment="1">
      <alignment horizontal="center" vertical="top"/>
    </xf>
    <xf numFmtId="49" fontId="25" fillId="0" borderId="0" xfId="0" applyNumberFormat="1" applyFont="1" applyAlignment="1">
      <alignment vertical="center"/>
    </xf>
    <xf numFmtId="0" fontId="0" fillId="0" borderId="0" xfId="0" applyAlignment="1">
      <alignment horizontal="center" vertical="center"/>
    </xf>
    <xf numFmtId="0" fontId="30" fillId="0" borderId="17" xfId="0" applyFont="1" applyBorder="1" applyAlignment="1"/>
    <xf numFmtId="0" fontId="30" fillId="0" borderId="13" xfId="0" applyFont="1" applyBorder="1" applyAlignment="1">
      <alignment horizontal="left" vertical="center"/>
    </xf>
    <xf numFmtId="0" fontId="30" fillId="0" borderId="43" xfId="0" applyFont="1" applyBorder="1" applyAlignment="1">
      <alignment vertical="center"/>
    </xf>
    <xf numFmtId="0" fontId="30" fillId="0" borderId="17" xfId="0" applyFont="1" applyBorder="1" applyAlignment="1">
      <alignment vertical="center"/>
    </xf>
    <xf numFmtId="0" fontId="30" fillId="0" borderId="20" xfId="0" applyFont="1" applyBorder="1" applyAlignment="1"/>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53" fillId="0" borderId="0" xfId="58" applyFont="1" applyFill="1" applyBorder="1" applyAlignment="1"/>
    <xf numFmtId="0" fontId="53" fillId="0" borderId="17" xfId="58" applyFont="1" applyFill="1" applyBorder="1" applyAlignment="1"/>
    <xf numFmtId="0" fontId="30" fillId="0" borderId="21" xfId="58" applyFont="1" applyFill="1" applyBorder="1"/>
    <xf numFmtId="0" fontId="31" fillId="0" borderId="43" xfId="58" applyFont="1" applyFill="1" applyBorder="1" applyAlignment="1">
      <alignment horizontal="right" vertical="center"/>
    </xf>
    <xf numFmtId="0" fontId="30" fillId="0" borderId="21" xfId="58" applyFont="1" applyFill="1" applyBorder="1" applyAlignment="1">
      <alignment horizontal="right" vertical="center"/>
    </xf>
    <xf numFmtId="0" fontId="31" fillId="0" borderId="43" xfId="58" applyFont="1" applyFill="1" applyBorder="1" applyAlignment="1">
      <alignment vertical="center" shrinkToFit="1"/>
    </xf>
    <xf numFmtId="0" fontId="30" fillId="0" borderId="12" xfId="58" applyFont="1" applyFill="1" applyBorder="1" applyAlignment="1">
      <alignment vertical="center" shrinkToFit="1"/>
    </xf>
    <xf numFmtId="0" fontId="30" fillId="0" borderId="0" xfId="42" applyFont="1" applyFill="1"/>
    <xf numFmtId="0" fontId="61" fillId="0" borderId="0" xfId="61" applyFont="1">
      <alignment vertical="center"/>
    </xf>
    <xf numFmtId="0" fontId="61" fillId="0" borderId="0" xfId="61" applyFont="1" applyBorder="1" applyAlignment="1">
      <alignment horizontal="right" vertical="center"/>
    </xf>
    <xf numFmtId="0" fontId="61" fillId="0" borderId="0" xfId="61" applyFont="1" applyAlignment="1">
      <alignment horizontal="right" vertical="center"/>
    </xf>
    <xf numFmtId="0" fontId="63" fillId="0" borderId="47" xfId="61" applyFont="1" applyBorder="1" applyAlignment="1">
      <alignment horizontal="center" vertical="center" wrapText="1"/>
    </xf>
    <xf numFmtId="0" fontId="61" fillId="0" borderId="0" xfId="61" applyFont="1" applyBorder="1">
      <alignment vertical="center"/>
    </xf>
    <xf numFmtId="0" fontId="63" fillId="0" borderId="103" xfId="61" applyFont="1" applyBorder="1" applyAlignment="1">
      <alignment vertical="center" wrapText="1"/>
    </xf>
    <xf numFmtId="0" fontId="63" fillId="0" borderId="103" xfId="61" applyFont="1" applyBorder="1" applyAlignment="1">
      <alignment horizontal="center" vertical="center" wrapText="1"/>
    </xf>
    <xf numFmtId="0" fontId="63" fillId="0" borderId="50" xfId="61" applyFont="1" applyBorder="1" applyAlignment="1">
      <alignment vertical="center" wrapText="1"/>
    </xf>
    <xf numFmtId="0" fontId="61" fillId="0" borderId="103" xfId="61" applyFont="1" applyBorder="1" applyAlignment="1">
      <alignment vertical="center" wrapText="1"/>
    </xf>
    <xf numFmtId="0" fontId="61" fillId="0" borderId="103" xfId="61" applyFont="1" applyBorder="1" applyAlignment="1">
      <alignment horizontal="center" vertical="center" wrapText="1"/>
    </xf>
    <xf numFmtId="0" fontId="64" fillId="0" borderId="21" xfId="61" applyFont="1" applyBorder="1" applyAlignment="1" applyProtection="1">
      <alignment horizontal="center" vertical="center"/>
      <protection locked="0"/>
    </xf>
    <xf numFmtId="0" fontId="64" fillId="0" borderId="47" xfId="61" applyFont="1" applyBorder="1" applyAlignment="1" applyProtection="1">
      <alignment horizontal="center" vertical="center"/>
      <protection locked="0"/>
    </xf>
    <xf numFmtId="0" fontId="64" fillId="0" borderId="17" xfId="61" applyFont="1" applyBorder="1" applyAlignment="1" applyProtection="1">
      <alignment horizontal="center" vertical="center"/>
      <protection locked="0"/>
    </xf>
    <xf numFmtId="0" fontId="63" fillId="0" borderId="106" xfId="61" applyFont="1" applyBorder="1" applyAlignment="1">
      <alignment horizontal="center" vertical="center" wrapText="1"/>
    </xf>
    <xf numFmtId="0" fontId="64" fillId="0" borderId="20" xfId="61" applyFont="1" applyBorder="1" applyAlignment="1" applyProtection="1">
      <alignment horizontal="center" vertical="center"/>
      <protection locked="0"/>
    </xf>
    <xf numFmtId="0" fontId="63" fillId="0" borderId="47" xfId="61" applyFont="1" applyBorder="1" applyAlignment="1">
      <alignment horizontal="left" vertical="center" wrapText="1"/>
    </xf>
    <xf numFmtId="0" fontId="63" fillId="0" borderId="103" xfId="61" applyFont="1" applyBorder="1" applyAlignment="1">
      <alignment horizontal="left" vertical="center" wrapText="1"/>
    </xf>
    <xf numFmtId="0" fontId="64" fillId="0" borderId="103" xfId="61" applyFont="1" applyBorder="1" applyAlignment="1" applyProtection="1">
      <alignment horizontal="center" vertical="center"/>
      <protection locked="0"/>
    </xf>
    <xf numFmtId="0" fontId="63" fillId="0" borderId="47" xfId="61" applyFont="1" applyBorder="1" applyAlignment="1">
      <alignment vertical="center" wrapText="1"/>
    </xf>
    <xf numFmtId="0" fontId="67" fillId="0" borderId="47" xfId="61" applyFont="1" applyBorder="1" applyAlignment="1">
      <alignment horizontal="center" vertical="center" shrinkToFit="1"/>
    </xf>
    <xf numFmtId="0" fontId="1" fillId="0" borderId="0" xfId="62">
      <alignment vertical="center"/>
    </xf>
    <xf numFmtId="0" fontId="59" fillId="0" borderId="0" xfId="62" applyFont="1">
      <alignment vertical="center"/>
    </xf>
    <xf numFmtId="0" fontId="60" fillId="0" borderId="0" xfId="62" applyFont="1">
      <alignment vertical="center"/>
    </xf>
    <xf numFmtId="0" fontId="70" fillId="0" borderId="113" xfId="62" applyFont="1" applyBorder="1" applyAlignment="1">
      <alignment horizontal="center" vertical="center" wrapText="1"/>
    </xf>
    <xf numFmtId="0" fontId="59" fillId="0" borderId="90" xfId="62" applyFont="1" applyBorder="1">
      <alignment vertical="center"/>
    </xf>
    <xf numFmtId="0" fontId="59" fillId="0" borderId="0" xfId="62" applyFont="1" applyBorder="1">
      <alignment vertical="center"/>
    </xf>
    <xf numFmtId="0" fontId="60" fillId="0" borderId="114" xfId="62" applyFont="1" applyBorder="1" applyAlignment="1">
      <alignment horizontal="center" vertical="center" wrapText="1"/>
    </xf>
    <xf numFmtId="0" fontId="60" fillId="0" borderId="46" xfId="62" applyFont="1" applyBorder="1" applyAlignment="1">
      <alignment horizontal="center" vertical="center" wrapText="1"/>
    </xf>
    <xf numFmtId="0" fontId="59" fillId="0" borderId="77" xfId="62" applyFont="1" applyBorder="1">
      <alignment vertical="center"/>
    </xf>
    <xf numFmtId="0" fontId="1" fillId="0" borderId="90" xfId="62" applyBorder="1">
      <alignment vertical="center"/>
    </xf>
    <xf numFmtId="0" fontId="1" fillId="0" borderId="0" xfId="62" applyBorder="1">
      <alignment vertical="center"/>
    </xf>
    <xf numFmtId="0" fontId="70" fillId="0" borderId="45" xfId="62" applyFont="1" applyBorder="1" applyAlignment="1">
      <alignment horizontal="center" vertical="center" wrapText="1"/>
    </xf>
    <xf numFmtId="0" fontId="1" fillId="0" borderId="77" xfId="62" applyBorder="1">
      <alignment vertical="center"/>
    </xf>
    <xf numFmtId="0" fontId="60" fillId="0" borderId="113" xfId="62" applyFont="1" applyBorder="1" applyAlignment="1">
      <alignment horizontal="center" vertical="center" wrapText="1"/>
    </xf>
    <xf numFmtId="0" fontId="70" fillId="0" borderId="114" xfId="62" applyFont="1" applyBorder="1" applyAlignment="1">
      <alignment horizontal="center" vertical="center" wrapText="1"/>
    </xf>
    <xf numFmtId="0" fontId="60" fillId="0" borderId="54" xfId="62" applyFont="1" applyBorder="1" applyAlignment="1">
      <alignment horizontal="center" vertical="center" wrapText="1"/>
    </xf>
    <xf numFmtId="0" fontId="70" fillId="0" borderId="68" xfId="62" applyFont="1" applyBorder="1" applyAlignment="1">
      <alignment horizontal="center" vertical="center" wrapText="1"/>
    </xf>
    <xf numFmtId="0" fontId="60" fillId="0" borderId="68" xfId="62" applyFont="1" applyBorder="1" applyAlignment="1">
      <alignment horizontal="center" vertical="center" wrapText="1"/>
    </xf>
    <xf numFmtId="0" fontId="70" fillId="0" borderId="54" xfId="62" applyFont="1" applyBorder="1" applyAlignment="1">
      <alignment horizontal="center" vertical="center" wrapText="1"/>
    </xf>
    <xf numFmtId="0" fontId="71" fillId="0" borderId="68" xfId="62" applyFont="1" applyBorder="1" applyAlignment="1">
      <alignment horizontal="left" vertical="center"/>
    </xf>
    <xf numFmtId="0" fontId="71" fillId="0" borderId="68" xfId="62" applyFont="1" applyBorder="1" applyAlignment="1">
      <alignment horizontal="left" vertical="center" wrapText="1"/>
    </xf>
    <xf numFmtId="0" fontId="71" fillId="0" borderId="54" xfId="62" applyFont="1" applyBorder="1" applyAlignment="1">
      <alignment horizontal="left" vertical="center" wrapText="1"/>
    </xf>
    <xf numFmtId="0" fontId="60" fillId="0" borderId="116" xfId="62" applyFont="1" applyBorder="1" applyAlignment="1">
      <alignment horizontal="center" vertical="center" wrapText="1"/>
    </xf>
    <xf numFmtId="0" fontId="34" fillId="0" borderId="0" xfId="42" applyFont="1" applyFill="1" applyAlignment="1">
      <alignment horizontal="left"/>
    </xf>
    <xf numFmtId="0" fontId="10" fillId="0" borderId="0" xfId="42" applyFill="1"/>
    <xf numFmtId="0" fontId="30" fillId="0" borderId="0" xfId="42" applyFont="1" applyFill="1" applyBorder="1"/>
    <xf numFmtId="0" fontId="30" fillId="0" borderId="17" xfId="42" applyFont="1" applyFill="1" applyBorder="1"/>
    <xf numFmtId="0" fontId="10" fillId="0" borderId="0" xfId="42" applyFill="1" applyAlignment="1">
      <alignment horizontal="center" vertical="center"/>
    </xf>
    <xf numFmtId="0" fontId="30" fillId="0" borderId="16" xfId="42" applyFont="1" applyFill="1" applyBorder="1" applyAlignment="1">
      <alignment horizontal="left" vertical="center"/>
    </xf>
    <xf numFmtId="0" fontId="30" fillId="0" borderId="16" xfId="42" applyFont="1" applyFill="1" applyBorder="1" applyAlignment="1">
      <alignment horizontal="center" vertical="center"/>
    </xf>
    <xf numFmtId="0" fontId="30" fillId="0" borderId="17" xfId="42" applyFont="1" applyFill="1" applyBorder="1" applyAlignment="1">
      <alignment vertical="center"/>
    </xf>
    <xf numFmtId="0" fontId="30" fillId="0" borderId="18" xfId="42" applyFont="1" applyFill="1" applyBorder="1" applyAlignment="1">
      <alignment horizontal="center" vertical="center"/>
    </xf>
    <xf numFmtId="0" fontId="30" fillId="0" borderId="20" xfId="42" applyFont="1" applyFill="1" applyBorder="1"/>
    <xf numFmtId="0" fontId="30" fillId="0" borderId="0" xfId="42" applyFont="1" applyFill="1" applyBorder="1" applyAlignment="1">
      <alignment horizontal="center" vertical="center"/>
    </xf>
    <xf numFmtId="0" fontId="30" fillId="0" borderId="0" xfId="42" applyFont="1" applyFill="1" applyBorder="1" applyAlignment="1">
      <alignment horizontal="left" vertical="top" wrapText="1"/>
    </xf>
    <xf numFmtId="0" fontId="30" fillId="0" borderId="0" xfId="42" applyFont="1" applyFill="1" applyBorder="1" applyAlignment="1">
      <alignment horizontal="center" vertical="top"/>
    </xf>
    <xf numFmtId="0" fontId="77" fillId="0" borderId="107" xfId="51" applyFont="1" applyBorder="1" applyAlignment="1" applyProtection="1">
      <alignment horizontal="center" vertical="center"/>
      <protection locked="0"/>
    </xf>
    <xf numFmtId="0" fontId="78" fillId="0" borderId="47" xfId="51" applyFont="1" applyBorder="1" applyAlignment="1">
      <alignment horizontal="center" vertical="center" wrapText="1"/>
    </xf>
    <xf numFmtId="0" fontId="30" fillId="0" borderId="12" xfId="0" applyFont="1" applyBorder="1" applyAlignment="1">
      <alignment horizontal="right" vertical="center"/>
    </xf>
    <xf numFmtId="0" fontId="10" fillId="0" borderId="104" xfId="58" applyFill="1" applyBorder="1"/>
    <xf numFmtId="0" fontId="54" fillId="0" borderId="0" xfId="58" applyFont="1"/>
    <xf numFmtId="0" fontId="44" fillId="0" borderId="0" xfId="56" applyFont="1" applyAlignment="1"/>
    <xf numFmtId="49" fontId="22" fillId="0" borderId="0" xfId="0" applyNumberFormat="1" applyFont="1" applyFill="1" applyAlignment="1">
      <alignment horizontal="center" vertical="center"/>
    </xf>
    <xf numFmtId="0" fontId="62" fillId="0" borderId="109" xfId="61" applyFont="1" applyBorder="1" applyAlignment="1">
      <alignment horizontal="center" vertical="center" wrapText="1"/>
    </xf>
    <xf numFmtId="0" fontId="10" fillId="0" borderId="0" xfId="63" applyProtection="1">
      <alignment vertical="center"/>
      <protection hidden="1"/>
    </xf>
    <xf numFmtId="0" fontId="10" fillId="28" borderId="0" xfId="63" applyFill="1" applyProtection="1">
      <alignment vertical="center"/>
      <protection hidden="1"/>
    </xf>
    <xf numFmtId="0" fontId="81" fillId="0" borderId="0" xfId="63" applyFont="1" applyProtection="1">
      <alignment vertical="center"/>
      <protection hidden="1"/>
    </xf>
    <xf numFmtId="0" fontId="82" fillId="28" borderId="0" xfId="63" applyFont="1" applyFill="1" applyProtection="1">
      <alignment vertical="center"/>
      <protection hidden="1"/>
    </xf>
    <xf numFmtId="0" fontId="82" fillId="0" borderId="0" xfId="63" applyFont="1" applyProtection="1">
      <alignment vertical="center"/>
      <protection hidden="1"/>
    </xf>
    <xf numFmtId="0" fontId="10" fillId="0" borderId="0" xfId="63" applyAlignment="1" applyProtection="1">
      <protection hidden="1"/>
    </xf>
    <xf numFmtId="0" fontId="84" fillId="0" borderId="0" xfId="63" applyFont="1" applyProtection="1">
      <alignment vertical="center"/>
      <protection hidden="1"/>
    </xf>
    <xf numFmtId="0" fontId="31" fillId="0" borderId="0" xfId="63" applyFont="1" applyProtection="1">
      <alignment vertical="center"/>
      <protection hidden="1"/>
    </xf>
    <xf numFmtId="0" fontId="31" fillId="0" borderId="0" xfId="63" applyFont="1" applyAlignment="1" applyProtection="1">
      <alignment horizontal="center" vertical="center"/>
      <protection hidden="1"/>
    </xf>
    <xf numFmtId="0" fontId="85" fillId="0" borderId="0" xfId="63" applyFont="1" applyProtection="1">
      <alignment vertical="center"/>
      <protection hidden="1"/>
    </xf>
    <xf numFmtId="0" fontId="10" fillId="0" borderId="20" xfId="63" applyBorder="1" applyProtection="1">
      <alignment vertical="center"/>
      <protection hidden="1"/>
    </xf>
    <xf numFmtId="0" fontId="10" fillId="0" borderId="19" xfId="63" applyBorder="1" applyProtection="1">
      <alignment vertical="center"/>
      <protection hidden="1"/>
    </xf>
    <xf numFmtId="0" fontId="31" fillId="0" borderId="17" xfId="63" applyFont="1" applyBorder="1" applyProtection="1">
      <alignment vertical="center"/>
      <protection hidden="1"/>
    </xf>
    <xf numFmtId="0" fontId="10" fillId="0" borderId="0" xfId="42" applyAlignment="1">
      <alignment horizontal="center" vertical="center"/>
    </xf>
    <xf numFmtId="0" fontId="31" fillId="0" borderId="17" xfId="63" applyFont="1" applyBorder="1" applyAlignment="1" applyProtection="1">
      <alignment horizontal="center" vertical="center"/>
      <protection hidden="1"/>
    </xf>
    <xf numFmtId="0" fontId="10" fillId="0" borderId="0" xfId="42" applyAlignment="1">
      <alignment horizontal="left"/>
    </xf>
    <xf numFmtId="0" fontId="31" fillId="0" borderId="0" xfId="42" applyFont="1" applyAlignment="1">
      <alignment horizontal="left"/>
    </xf>
    <xf numFmtId="0" fontId="31" fillId="0" borderId="0" xfId="63" applyFont="1" applyAlignment="1" applyProtection="1">
      <alignment horizontal="left"/>
      <protection hidden="1"/>
    </xf>
    <xf numFmtId="0" fontId="31" fillId="0" borderId="104" xfId="63" applyFont="1" applyBorder="1" applyProtection="1">
      <alignment vertical="center"/>
      <protection hidden="1"/>
    </xf>
    <xf numFmtId="0" fontId="31" fillId="0" borderId="103" xfId="63" applyFont="1" applyBorder="1" applyProtection="1">
      <alignment vertical="center"/>
      <protection hidden="1"/>
    </xf>
    <xf numFmtId="0" fontId="31" fillId="0" borderId="0" xfId="63" applyFont="1" applyAlignment="1" applyProtection="1">
      <alignment horizontal="left" vertical="center"/>
      <protection hidden="1"/>
    </xf>
    <xf numFmtId="0" fontId="31" fillId="0" borderId="0" xfId="63" applyFont="1" applyAlignment="1" applyProtection="1">
      <alignment horizontal="left" vertical="center" textRotation="255"/>
      <protection hidden="1"/>
    </xf>
    <xf numFmtId="0" fontId="10" fillId="0" borderId="0" xfId="63" applyAlignment="1" applyProtection="1">
      <alignment horizontal="center" vertical="center"/>
      <protection hidden="1"/>
    </xf>
    <xf numFmtId="0" fontId="31" fillId="28" borderId="0" xfId="63" applyFont="1" applyFill="1" applyAlignment="1" applyProtection="1">
      <alignment horizontal="left" vertical="center"/>
      <protection hidden="1"/>
    </xf>
    <xf numFmtId="0" fontId="31" fillId="28" borderId="0" xfId="63" applyFont="1" applyFill="1" applyAlignment="1" applyProtection="1">
      <alignment horizontal="left" vertical="center" textRotation="255"/>
      <protection hidden="1"/>
    </xf>
    <xf numFmtId="0" fontId="31" fillId="0" borderId="0" xfId="63" applyFont="1" applyAlignment="1" applyProtection="1">
      <alignment horizontal="center" vertical="center" wrapText="1"/>
      <protection hidden="1"/>
    </xf>
    <xf numFmtId="0" fontId="31" fillId="0" borderId="16" xfId="63" applyFont="1" applyBorder="1" applyProtection="1">
      <alignment vertical="center"/>
      <protection hidden="1"/>
    </xf>
    <xf numFmtId="0" fontId="31" fillId="0" borderId="13" xfId="63" applyFont="1" applyBorder="1" applyProtection="1">
      <alignment vertical="center"/>
      <protection hidden="1"/>
    </xf>
    <xf numFmtId="0" fontId="31" fillId="0" borderId="0" xfId="63" applyFont="1" applyAlignment="1" applyProtection="1">
      <alignment horizontal="left" vertical="center"/>
      <protection locked="0"/>
    </xf>
    <xf numFmtId="0" fontId="31" fillId="0" borderId="0" xfId="63" applyFont="1" applyAlignment="1" applyProtection="1">
      <alignment horizontal="distributed" vertical="center"/>
      <protection hidden="1"/>
    </xf>
    <xf numFmtId="0" fontId="31" fillId="0" borderId="0" xfId="63" applyFont="1" applyAlignment="1" applyProtection="1">
      <alignment horizontal="center" vertical="center" textRotation="255" shrinkToFit="1"/>
      <protection hidden="1"/>
    </xf>
    <xf numFmtId="0" fontId="31" fillId="0" borderId="0" xfId="63" applyFont="1" applyAlignment="1" applyProtection="1">
      <alignment horizontal="center" vertical="center" textRotation="255"/>
      <protection hidden="1"/>
    </xf>
    <xf numFmtId="49" fontId="31" fillId="31" borderId="139" xfId="63" applyNumberFormat="1" applyFont="1" applyFill="1" applyBorder="1" applyAlignment="1" applyProtection="1">
      <alignment horizontal="center" vertical="center"/>
      <protection hidden="1"/>
    </xf>
    <xf numFmtId="0" fontId="31" fillId="0" borderId="106" xfId="63" applyFont="1" applyBorder="1" applyAlignment="1" applyProtection="1">
      <alignment horizontal="distributed" vertical="center"/>
      <protection hidden="1"/>
    </xf>
    <xf numFmtId="0" fontId="31" fillId="0" borderId="0" xfId="63" applyFont="1" applyAlignment="1" applyProtection="1">
      <alignment horizontal="center" vertical="center" textRotation="255" wrapText="1"/>
      <protection hidden="1"/>
    </xf>
    <xf numFmtId="0" fontId="31" fillId="0" borderId="106" xfId="63" applyFont="1" applyBorder="1" applyAlignment="1" applyProtection="1">
      <alignment horizontal="center" vertical="center" textRotation="255" wrapText="1"/>
      <protection hidden="1"/>
    </xf>
    <xf numFmtId="179" fontId="31" fillId="32" borderId="39" xfId="63" applyNumberFormat="1" applyFont="1" applyFill="1" applyBorder="1" applyAlignment="1">
      <alignment horizontal="center" vertical="center"/>
    </xf>
    <xf numFmtId="179" fontId="31" fillId="32" borderId="39" xfId="63" quotePrefix="1" applyNumberFormat="1" applyFont="1" applyFill="1" applyBorder="1" applyAlignment="1">
      <alignment horizontal="center" vertical="center"/>
    </xf>
    <xf numFmtId="0" fontId="88" fillId="0" borderId="0" xfId="64" applyFont="1" applyAlignment="1">
      <alignment horizontal="left" vertical="center"/>
    </xf>
    <xf numFmtId="0" fontId="22" fillId="0" borderId="0" xfId="64" applyFont="1" applyAlignment="1">
      <alignment vertical="center" textRotation="255" shrinkToFit="1"/>
    </xf>
    <xf numFmtId="0" fontId="30" fillId="0" borderId="0" xfId="64" applyFont="1" applyAlignment="1">
      <alignment horizontal="left" vertical="center"/>
    </xf>
    <xf numFmtId="0" fontId="25" fillId="0" borderId="0" xfId="64" applyFont="1" applyAlignment="1">
      <alignment horizontal="left" vertical="center"/>
    </xf>
    <xf numFmtId="0" fontId="25" fillId="0" borderId="0" xfId="64" applyFont="1">
      <alignment vertical="center"/>
    </xf>
    <xf numFmtId="0" fontId="90" fillId="0" borderId="0" xfId="65" applyFont="1">
      <alignment vertical="center"/>
    </xf>
    <xf numFmtId="0" fontId="25" fillId="0" borderId="0" xfId="64" applyFont="1" applyAlignment="1">
      <alignment horizontal="right" vertical="center"/>
    </xf>
    <xf numFmtId="0" fontId="22" fillId="0" borderId="0" xfId="64" applyFont="1">
      <alignment vertical="center"/>
    </xf>
    <xf numFmtId="0" fontId="25" fillId="0" borderId="0" xfId="64" applyFont="1" applyAlignment="1">
      <alignment horizontal="center" vertical="center"/>
    </xf>
    <xf numFmtId="0" fontId="69" fillId="0" borderId="0" xfId="65" applyFont="1">
      <alignment vertical="center"/>
    </xf>
    <xf numFmtId="0" fontId="60" fillId="0" borderId="0" xfId="65" applyFont="1">
      <alignment vertical="center"/>
    </xf>
    <xf numFmtId="0" fontId="60" fillId="0" borderId="0" xfId="65" applyFont="1" applyAlignment="1">
      <alignment horizontal="right" vertical="center"/>
    </xf>
    <xf numFmtId="0" fontId="25" fillId="0" borderId="0" xfId="65" applyFont="1">
      <alignment vertical="center"/>
    </xf>
    <xf numFmtId="0" fontId="25" fillId="0" borderId="0" xfId="65" applyFont="1" applyAlignment="1">
      <alignment horizontal="right" vertical="center"/>
    </xf>
    <xf numFmtId="0" fontId="60" fillId="29" borderId="51" xfId="65" applyFont="1" applyFill="1" applyBorder="1">
      <alignment vertical="center"/>
    </xf>
    <xf numFmtId="0" fontId="26" fillId="0" borderId="0" xfId="64" applyFont="1" applyAlignment="1">
      <alignment horizontal="center" vertical="center"/>
    </xf>
    <xf numFmtId="180" fontId="26" fillId="0" borderId="47" xfId="64" applyNumberFormat="1" applyFont="1" applyBorder="1">
      <alignment vertical="center"/>
    </xf>
    <xf numFmtId="181" fontId="26" fillId="0" borderId="47" xfId="64" applyNumberFormat="1" applyFont="1" applyBorder="1">
      <alignment vertical="center"/>
    </xf>
    <xf numFmtId="0" fontId="25" fillId="0" borderId="47" xfId="64" applyFont="1" applyBorder="1">
      <alignment vertical="center"/>
    </xf>
    <xf numFmtId="0" fontId="26" fillId="33" borderId="47" xfId="64" applyFont="1" applyFill="1" applyBorder="1" applyAlignment="1">
      <alignment horizontal="left" vertical="center"/>
    </xf>
    <xf numFmtId="0" fontId="26" fillId="33" borderId="105" xfId="64" applyFont="1" applyFill="1" applyBorder="1" applyAlignment="1">
      <alignment horizontal="center" vertical="center"/>
    </xf>
    <xf numFmtId="0" fontId="26" fillId="35" borderId="47" xfId="64" applyFont="1" applyFill="1" applyBorder="1">
      <alignment vertical="center"/>
    </xf>
    <xf numFmtId="0" fontId="26" fillId="35" borderId="105" xfId="64" applyFont="1" applyFill="1" applyBorder="1">
      <alignment vertical="center"/>
    </xf>
    <xf numFmtId="0" fontId="26" fillId="34" borderId="47" xfId="64" applyFont="1" applyFill="1" applyBorder="1" applyAlignment="1">
      <alignment horizontal="right" vertical="center"/>
    </xf>
    <xf numFmtId="0" fontId="26" fillId="0" borderId="21" xfId="64" applyFont="1" applyBorder="1" applyAlignment="1">
      <alignment horizontal="right" vertical="center"/>
    </xf>
    <xf numFmtId="176" fontId="26" fillId="0" borderId="47" xfId="64" applyNumberFormat="1" applyFont="1" applyBorder="1" applyAlignment="1">
      <alignment horizontal="right" vertical="center"/>
    </xf>
    <xf numFmtId="0" fontId="94" fillId="0" borderId="0" xfId="64" applyFont="1">
      <alignment vertical="center"/>
    </xf>
    <xf numFmtId="0" fontId="26" fillId="0" borderId="47" xfId="64" applyFont="1" applyBorder="1" applyAlignment="1">
      <alignment horizontal="right" vertical="center"/>
    </xf>
    <xf numFmtId="0" fontId="95" fillId="0" borderId="0" xfId="64" applyFont="1">
      <alignment vertical="center"/>
    </xf>
    <xf numFmtId="0" fontId="26" fillId="34" borderId="51" xfId="64" applyFont="1" applyFill="1" applyBorder="1" applyAlignment="1">
      <alignment horizontal="right" vertical="center"/>
    </xf>
    <xf numFmtId="0" fontId="26" fillId="0" borderId="144" xfId="64" applyFont="1" applyBorder="1" applyAlignment="1">
      <alignment horizontal="right" vertical="center"/>
    </xf>
    <xf numFmtId="0" fontId="26" fillId="0" borderId="0" xfId="64" applyFont="1">
      <alignment vertical="center"/>
    </xf>
    <xf numFmtId="0" fontId="26" fillId="0" borderId="0" xfId="64" applyFont="1" applyAlignment="1">
      <alignment horizontal="left" vertical="center"/>
    </xf>
    <xf numFmtId="0" fontId="35" fillId="0" borderId="0" xfId="64" applyFont="1">
      <alignment vertical="center"/>
    </xf>
    <xf numFmtId="0" fontId="89" fillId="0" borderId="0" xfId="65">
      <alignment vertical="center"/>
    </xf>
    <xf numFmtId="0" fontId="26" fillId="0" borderId="105" xfId="66" applyFont="1" applyBorder="1" applyAlignment="1">
      <alignment horizontal="center" vertical="center"/>
    </xf>
    <xf numFmtId="0" fontId="26" fillId="0" borderId="47" xfId="66" applyFont="1" applyBorder="1" applyAlignment="1">
      <alignment horizontal="center" vertical="center"/>
    </xf>
    <xf numFmtId="0" fontId="26" fillId="0" borderId="47" xfId="64" applyFont="1" applyBorder="1" applyAlignment="1">
      <alignment horizontal="center" vertical="center"/>
    </xf>
    <xf numFmtId="0" fontId="26" fillId="0" borderId="47" xfId="64" applyFont="1" applyBorder="1" applyAlignment="1">
      <alignment horizontal="center" vertical="center" wrapText="1"/>
    </xf>
    <xf numFmtId="0" fontId="97" fillId="0" borderId="0" xfId="66" applyFont="1" applyAlignment="1">
      <alignment horizontal="center" vertical="center"/>
    </xf>
    <xf numFmtId="0" fontId="25" fillId="0" borderId="0" xfId="66" applyFont="1" applyAlignment="1">
      <alignment horizontal="center" vertical="center"/>
    </xf>
    <xf numFmtId="0" fontId="98" fillId="0" borderId="0" xfId="64" applyFont="1" applyAlignment="1">
      <alignment horizontal="center" vertical="center"/>
    </xf>
    <xf numFmtId="0" fontId="98" fillId="0" borderId="0" xfId="66" applyFont="1" applyAlignment="1">
      <alignment horizontal="center" vertical="center"/>
    </xf>
    <xf numFmtId="0" fontId="98" fillId="0" borderId="0" xfId="64" applyFont="1">
      <alignment vertical="center"/>
    </xf>
    <xf numFmtId="0" fontId="97" fillId="0" borderId="0" xfId="64" applyFont="1">
      <alignment vertical="center"/>
    </xf>
    <xf numFmtId="0" fontId="97" fillId="0" borderId="0" xfId="64" applyFont="1" applyAlignment="1">
      <alignment horizontal="center" vertical="center"/>
    </xf>
    <xf numFmtId="0" fontId="26" fillId="0" borderId="0" xfId="64" applyFont="1" applyAlignment="1">
      <alignment vertical="center" textRotation="255" shrinkToFit="1"/>
    </xf>
    <xf numFmtId="0" fontId="26" fillId="0" borderId="47" xfId="64" applyFont="1" applyBorder="1" applyAlignment="1">
      <alignment vertical="center" textRotation="255" shrinkToFit="1"/>
    </xf>
    <xf numFmtId="0" fontId="60" fillId="29" borderId="47" xfId="65" applyFont="1" applyFill="1" applyBorder="1">
      <alignment vertical="center"/>
    </xf>
    <xf numFmtId="49" fontId="30" fillId="0" borderId="0" xfId="42" applyNumberFormat="1" applyFont="1" applyAlignment="1">
      <alignment vertical="center"/>
    </xf>
    <xf numFmtId="0" fontId="30" fillId="0" borderId="0" xfId="67" applyFont="1"/>
    <xf numFmtId="0" fontId="101" fillId="0" borderId="0" xfId="67" applyFont="1"/>
    <xf numFmtId="0" fontId="34" fillId="0" borderId="0" xfId="67" applyFont="1"/>
    <xf numFmtId="0" fontId="50" fillId="0" borderId="0" xfId="67" applyFont="1" applyAlignment="1">
      <alignment horizontal="center"/>
    </xf>
    <xf numFmtId="0" fontId="30" fillId="0" borderId="47" xfId="67" applyFont="1" applyBorder="1" applyAlignment="1">
      <alignment horizontal="distributed" vertical="center" indent="1"/>
    </xf>
    <xf numFmtId="0" fontId="50" fillId="0" borderId="47" xfId="67" applyFont="1" applyBorder="1" applyAlignment="1">
      <alignment horizontal="center"/>
    </xf>
    <xf numFmtId="0" fontId="25" fillId="0" borderId="47" xfId="67" applyFont="1" applyBorder="1" applyAlignment="1">
      <alignment horizontal="distributed" vertical="center" indent="1"/>
    </xf>
    <xf numFmtId="0" fontId="25" fillId="0" borderId="16" xfId="67" applyFont="1" applyBorder="1"/>
    <xf numFmtId="0" fontId="30" fillId="0" borderId="17" xfId="67" applyFont="1" applyBorder="1"/>
    <xf numFmtId="0" fontId="30" fillId="0" borderId="18" xfId="67" applyFont="1" applyBorder="1"/>
    <xf numFmtId="0" fontId="30" fillId="0" borderId="20" xfId="67" applyFont="1" applyBorder="1"/>
    <xf numFmtId="0" fontId="103" fillId="28" borderId="0" xfId="68" applyFont="1" applyFill="1" applyAlignment="1">
      <alignment horizontal="left" vertical="center"/>
    </xf>
    <xf numFmtId="0" fontId="104" fillId="28" borderId="0" xfId="68" applyFont="1" applyFill="1" applyAlignment="1">
      <alignment horizontal="left" vertical="top"/>
    </xf>
    <xf numFmtId="0" fontId="106" fillId="28" borderId="0" xfId="68" applyFont="1" applyFill="1" applyAlignment="1">
      <alignment horizontal="center" vertical="center"/>
    </xf>
    <xf numFmtId="0" fontId="103" fillId="28" borderId="0" xfId="68" applyFont="1" applyFill="1" applyAlignment="1">
      <alignment vertical="center"/>
    </xf>
    <xf numFmtId="0" fontId="103" fillId="28" borderId="0" xfId="68" applyFont="1" applyFill="1" applyAlignment="1">
      <alignment horizontal="right" vertical="center"/>
    </xf>
    <xf numFmtId="0" fontId="103" fillId="28" borderId="0" xfId="68" applyFont="1" applyFill="1" applyAlignment="1">
      <alignment horizontal="center" vertical="center"/>
    </xf>
    <xf numFmtId="0" fontId="107" fillId="28" borderId="0" xfId="68" applyFont="1" applyFill="1"/>
    <xf numFmtId="0" fontId="104" fillId="28" borderId="0" xfId="68" applyFont="1" applyFill="1" applyAlignment="1">
      <alignment horizontal="left"/>
    </xf>
    <xf numFmtId="0" fontId="105" fillId="28" borderId="0" xfId="68" applyFont="1" applyFill="1" applyAlignment="1">
      <alignment horizontal="right" vertical="top"/>
    </xf>
    <xf numFmtId="0" fontId="104" fillId="28" borderId="19" xfId="68" applyFont="1" applyFill="1" applyBorder="1"/>
    <xf numFmtId="0" fontId="103" fillId="28" borderId="0" xfId="68" applyFont="1" applyFill="1" applyAlignment="1">
      <alignment horizontal="center" vertical="top"/>
    </xf>
    <xf numFmtId="0" fontId="108" fillId="28" borderId="0" xfId="68" applyFont="1" applyFill="1" applyAlignment="1">
      <alignment vertical="top"/>
    </xf>
    <xf numFmtId="0" fontId="108" fillId="28" borderId="0" xfId="68" applyFont="1" applyFill="1" applyAlignment="1">
      <alignment vertical="top" wrapText="1"/>
    </xf>
    <xf numFmtId="0" fontId="110" fillId="28" borderId="0" xfId="68" applyFont="1" applyFill="1" applyAlignment="1">
      <alignment horizontal="left" vertical="top"/>
    </xf>
    <xf numFmtId="0" fontId="104" fillId="0" borderId="47" xfId="68" applyFont="1" applyBorder="1" applyAlignment="1">
      <alignment horizontal="center" vertical="center"/>
    </xf>
    <xf numFmtId="0" fontId="104" fillId="0" borderId="0" xfId="68" applyFont="1" applyAlignment="1">
      <alignment horizontal="left" vertical="top"/>
    </xf>
    <xf numFmtId="0" fontId="104" fillId="28" borderId="0" xfId="68" applyFont="1" applyFill="1" applyAlignment="1">
      <alignment horizontal="left" vertical="center"/>
    </xf>
    <xf numFmtId="0" fontId="109" fillId="0" borderId="0" xfId="69" applyFont="1"/>
    <xf numFmtId="0" fontId="111" fillId="0" borderId="0" xfId="69"/>
    <xf numFmtId="0" fontId="113" fillId="0" borderId="0" xfId="69" applyFont="1" applyAlignment="1">
      <alignment wrapText="1"/>
    </xf>
    <xf numFmtId="0" fontId="113" fillId="0" borderId="0" xfId="69" applyFont="1" applyAlignment="1">
      <alignment vertical="top"/>
    </xf>
    <xf numFmtId="0" fontId="113" fillId="0" borderId="0" xfId="69" applyFont="1" applyAlignment="1">
      <alignment vertical="top" wrapText="1"/>
    </xf>
    <xf numFmtId="0" fontId="114" fillId="0" borderId="0" xfId="69" applyFont="1"/>
    <xf numFmtId="0" fontId="114" fillId="0" borderId="0" xfId="69" applyFont="1" applyAlignment="1">
      <alignment wrapText="1"/>
    </xf>
    <xf numFmtId="0" fontId="109" fillId="0" borderId="0" xfId="65" applyFont="1">
      <alignment vertical="center"/>
    </xf>
    <xf numFmtId="0" fontId="104" fillId="36" borderId="47" xfId="68" applyFont="1" applyFill="1" applyBorder="1" applyAlignment="1">
      <alignment horizontal="center" vertical="center"/>
    </xf>
    <xf numFmtId="0" fontId="54" fillId="0" borderId="0" xfId="61" applyFont="1" applyAlignment="1">
      <alignment horizontal="right" vertical="center"/>
    </xf>
    <xf numFmtId="0" fontId="64" fillId="0" borderId="21" xfId="61" applyFont="1" applyFill="1" applyBorder="1" applyAlignment="1" applyProtection="1">
      <alignment horizontal="center" vertical="center"/>
      <protection locked="0"/>
    </xf>
    <xf numFmtId="0" fontId="61" fillId="0" borderId="0" xfId="61" applyFont="1" applyFill="1">
      <alignment vertical="center"/>
    </xf>
    <xf numFmtId="0" fontId="116" fillId="0" borderId="0" xfId="42" applyFont="1" applyAlignment="1" applyProtection="1">
      <alignment horizontal="left" vertical="center"/>
      <protection hidden="1"/>
    </xf>
    <xf numFmtId="0" fontId="31" fillId="0" borderId="0" xfId="70" applyFont="1" applyProtection="1">
      <alignment vertical="center"/>
      <protection hidden="1"/>
    </xf>
    <xf numFmtId="0" fontId="9" fillId="0" borderId="0" xfId="70" applyFont="1" applyProtection="1">
      <alignment vertical="center"/>
      <protection hidden="1"/>
    </xf>
    <xf numFmtId="0" fontId="117" fillId="0" borderId="0" xfId="70" applyFont="1" applyProtection="1">
      <alignment vertical="center"/>
      <protection hidden="1"/>
    </xf>
    <xf numFmtId="0" fontId="49" fillId="0" borderId="0" xfId="70" applyFont="1" applyProtection="1">
      <alignment vertical="center"/>
      <protection hidden="1"/>
    </xf>
    <xf numFmtId="0" fontId="118" fillId="0" borderId="0" xfId="71" applyFont="1" applyAlignment="1" applyProtection="1">
      <alignment horizontal="center" vertical="center"/>
      <protection hidden="1"/>
    </xf>
    <xf numFmtId="0" fontId="31" fillId="0" borderId="0" xfId="71" applyFont="1" applyAlignment="1" applyProtection="1">
      <alignment horizontal="center" vertical="center"/>
      <protection hidden="1"/>
    </xf>
    <xf numFmtId="0" fontId="119" fillId="0" borderId="53" xfId="70" applyFont="1" applyBorder="1" applyProtection="1">
      <alignment vertical="center"/>
      <protection hidden="1"/>
    </xf>
    <xf numFmtId="0" fontId="119" fillId="0" borderId="68" xfId="70" applyFont="1" applyBorder="1" applyProtection="1">
      <alignment vertical="center"/>
      <protection hidden="1"/>
    </xf>
    <xf numFmtId="0" fontId="119" fillId="0" borderId="54" xfId="70" applyFont="1" applyBorder="1" applyProtection="1">
      <alignment vertical="center"/>
      <protection hidden="1"/>
    </xf>
    <xf numFmtId="0" fontId="118" fillId="0" borderId="0" xfId="70" applyFont="1" applyProtection="1">
      <alignment vertical="center"/>
      <protection hidden="1"/>
    </xf>
    <xf numFmtId="0" fontId="120" fillId="0" borderId="0" xfId="70" applyFont="1" applyProtection="1">
      <alignment vertical="center"/>
      <protection hidden="1"/>
    </xf>
    <xf numFmtId="0" fontId="119" fillId="0" borderId="0" xfId="70" applyFont="1" applyAlignment="1" applyProtection="1">
      <alignment horizontal="center" vertical="center"/>
      <protection hidden="1"/>
    </xf>
    <xf numFmtId="0" fontId="119" fillId="0" borderId="0" xfId="71" applyFont="1" applyAlignment="1" applyProtection="1">
      <alignment vertical="center"/>
      <protection hidden="1"/>
    </xf>
    <xf numFmtId="0" fontId="119" fillId="0" borderId="0" xfId="71" applyFont="1" applyAlignment="1" applyProtection="1">
      <alignment horizontal="center" vertical="center"/>
      <protection hidden="1"/>
    </xf>
    <xf numFmtId="0" fontId="124" fillId="0" borderId="0" xfId="70" applyFont="1" applyProtection="1">
      <alignment vertical="center"/>
      <protection locked="0" hidden="1"/>
    </xf>
    <xf numFmtId="0" fontId="26" fillId="34" borderId="144" xfId="64" applyFont="1" applyFill="1" applyBorder="1" applyAlignment="1">
      <alignment horizontal="right" vertical="center"/>
    </xf>
    <xf numFmtId="0" fontId="63" fillId="0" borderId="105" xfId="61" applyFont="1" applyBorder="1" applyAlignment="1">
      <alignment horizontal="center" vertical="center" wrapText="1"/>
    </xf>
    <xf numFmtId="0" fontId="63" fillId="0" borderId="21" xfId="61" applyFont="1" applyBorder="1" applyAlignment="1">
      <alignment horizontal="center" vertical="center" wrapText="1"/>
    </xf>
    <xf numFmtId="0" fontId="63" fillId="0" borderId="47" xfId="61" applyFont="1" applyBorder="1" applyAlignment="1">
      <alignment vertical="center"/>
    </xf>
    <xf numFmtId="0" fontId="63" fillId="0" borderId="47" xfId="61" applyFont="1" applyBorder="1" applyAlignment="1">
      <alignment vertical="center" wrapText="1"/>
    </xf>
    <xf numFmtId="0" fontId="63" fillId="0" borderId="105" xfId="61" applyFont="1" applyFill="1" applyBorder="1" applyAlignment="1">
      <alignment vertical="center" wrapText="1"/>
    </xf>
    <xf numFmtId="0" fontId="63" fillId="0" borderId="106" xfId="61" applyFont="1" applyFill="1" applyBorder="1" applyAlignment="1">
      <alignment vertical="center" wrapText="1"/>
    </xf>
    <xf numFmtId="0" fontId="63" fillId="0" borderId="21" xfId="61" applyFont="1" applyFill="1" applyBorder="1" applyAlignment="1">
      <alignment vertical="center" wrapText="1"/>
    </xf>
    <xf numFmtId="0" fontId="63" fillId="0" borderId="105" xfId="61" applyFont="1" applyFill="1" applyBorder="1" applyAlignment="1">
      <alignment horizontal="center" vertical="center" wrapText="1"/>
    </xf>
    <xf numFmtId="0" fontId="63" fillId="0" borderId="21" xfId="61" applyFont="1" applyFill="1" applyBorder="1" applyAlignment="1">
      <alignment horizontal="center" vertical="center" wrapText="1"/>
    </xf>
    <xf numFmtId="0" fontId="63" fillId="0" borderId="105" xfId="61" applyFont="1" applyBorder="1" applyAlignment="1">
      <alignment horizontal="left" vertical="center" wrapText="1"/>
    </xf>
    <xf numFmtId="0" fontId="63" fillId="0" borderId="21" xfId="61" applyFont="1" applyBorder="1" applyAlignment="1">
      <alignment horizontal="left" vertical="center" wrapText="1"/>
    </xf>
    <xf numFmtId="0" fontId="61" fillId="0" borderId="21" xfId="61" applyFont="1" applyBorder="1" applyAlignment="1">
      <alignment horizontal="center" vertical="center" wrapText="1"/>
    </xf>
    <xf numFmtId="0" fontId="63" fillId="0" borderId="105" xfId="61" applyFont="1" applyBorder="1" applyAlignment="1">
      <alignment vertical="center" wrapText="1"/>
    </xf>
    <xf numFmtId="0" fontId="63" fillId="0" borderId="106" xfId="61" applyFont="1" applyBorder="1" applyAlignment="1">
      <alignment vertical="center" wrapText="1"/>
    </xf>
    <xf numFmtId="0" fontId="63" fillId="0" borderId="21" xfId="61" applyFont="1" applyBorder="1" applyAlignment="1">
      <alignment vertical="center" wrapText="1"/>
    </xf>
    <xf numFmtId="0" fontId="28" fillId="0" borderId="105" xfId="61" applyFont="1" applyBorder="1" applyAlignment="1">
      <alignment vertical="center" wrapText="1"/>
    </xf>
    <xf numFmtId="0" fontId="28" fillId="0" borderId="106" xfId="61" applyFont="1" applyBorder="1" applyAlignment="1">
      <alignment vertical="center" wrapText="1"/>
    </xf>
    <xf numFmtId="0" fontId="28" fillId="0" borderId="21" xfId="61" applyFont="1" applyBorder="1" applyAlignment="1">
      <alignment vertical="center" wrapText="1"/>
    </xf>
    <xf numFmtId="0" fontId="28" fillId="0" borderId="105" xfId="61" applyFont="1" applyBorder="1" applyAlignment="1">
      <alignment horizontal="center" vertical="center" wrapText="1"/>
    </xf>
    <xf numFmtId="0" fontId="28" fillId="0" borderId="21" xfId="61" applyFont="1" applyBorder="1" applyAlignment="1">
      <alignment horizontal="center" vertical="center" wrapText="1"/>
    </xf>
    <xf numFmtId="0" fontId="28" fillId="0" borderId="105" xfId="61" applyFont="1" applyBorder="1" applyAlignment="1">
      <alignment horizontal="left" vertical="center" wrapText="1"/>
    </xf>
    <xf numFmtId="0" fontId="28" fillId="0" borderId="106" xfId="61" applyFont="1" applyBorder="1" applyAlignment="1">
      <alignment horizontal="left" vertical="center" wrapText="1"/>
    </xf>
    <xf numFmtId="0" fontId="28" fillId="0" borderId="21" xfId="61" applyFont="1" applyBorder="1" applyAlignment="1">
      <alignment horizontal="left" vertical="center" wrapText="1"/>
    </xf>
    <xf numFmtId="0" fontId="63" fillId="0" borderId="50" xfId="61" applyFont="1" applyBorder="1" applyAlignment="1">
      <alignment horizontal="center" vertical="center" wrapText="1"/>
    </xf>
    <xf numFmtId="0" fontId="63" fillId="0" borderId="97" xfId="61" applyFont="1" applyBorder="1" applyAlignment="1">
      <alignment horizontal="center" vertical="center" wrapText="1"/>
    </xf>
    <xf numFmtId="0" fontId="0" fillId="0" borderId="97" xfId="0" applyBorder="1" applyAlignment="1">
      <alignment horizontal="center" vertical="center" wrapText="1"/>
    </xf>
    <xf numFmtId="0" fontId="0" fillId="0" borderId="51" xfId="0" applyBorder="1" applyAlignment="1">
      <alignment horizontal="center" vertical="center" wrapText="1"/>
    </xf>
    <xf numFmtId="0" fontId="63" fillId="0" borderId="13" xfId="61" applyFont="1" applyBorder="1" applyAlignment="1">
      <alignment vertical="center" wrapText="1"/>
    </xf>
    <xf numFmtId="0" fontId="63" fillId="0" borderId="103" xfId="61" applyFont="1" applyBorder="1" applyAlignment="1">
      <alignment vertical="center" wrapText="1"/>
    </xf>
    <xf numFmtId="0" fontId="63" fillId="0" borderId="104" xfId="61" applyFont="1" applyBorder="1" applyAlignment="1">
      <alignment vertical="center" wrapText="1"/>
    </xf>
    <xf numFmtId="0" fontId="63" fillId="0" borderId="16" xfId="61" applyFont="1" applyBorder="1" applyAlignment="1">
      <alignment vertical="center" wrapText="1"/>
    </xf>
    <xf numFmtId="0" fontId="63" fillId="0" borderId="0" xfId="61" applyFont="1" applyBorder="1" applyAlignment="1">
      <alignment vertical="center" wrapText="1"/>
    </xf>
    <xf numFmtId="0" fontId="63" fillId="0" borderId="17" xfId="61" applyFont="1" applyBorder="1" applyAlignment="1">
      <alignment vertical="center" wrapText="1"/>
    </xf>
    <xf numFmtId="0" fontId="63" fillId="0" borderId="18" xfId="61" applyFont="1" applyBorder="1" applyAlignment="1">
      <alignment vertical="center" wrapText="1"/>
    </xf>
    <xf numFmtId="0" fontId="63" fillId="0" borderId="19" xfId="61" applyFont="1" applyBorder="1" applyAlignment="1">
      <alignment vertical="center" wrapText="1"/>
    </xf>
    <xf numFmtId="0" fontId="63" fillId="0" borderId="20" xfId="61" applyFont="1" applyBorder="1" applyAlignment="1">
      <alignment vertical="center" wrapText="1"/>
    </xf>
    <xf numFmtId="0" fontId="63" fillId="0" borderId="13" xfId="61" applyFont="1" applyBorder="1" applyAlignment="1">
      <alignment horizontal="left" vertical="center" wrapText="1"/>
    </xf>
    <xf numFmtId="0" fontId="63" fillId="0" borderId="104" xfId="61" applyFont="1" applyBorder="1" applyAlignment="1">
      <alignment horizontal="left" vertical="center" wrapText="1"/>
    </xf>
    <xf numFmtId="0" fontId="63" fillId="0" borderId="18" xfId="61" applyFont="1" applyBorder="1" applyAlignment="1">
      <alignment horizontal="left" vertical="center" wrapText="1"/>
    </xf>
    <xf numFmtId="0" fontId="63" fillId="0" borderId="20" xfId="61" applyFont="1" applyBorder="1" applyAlignment="1">
      <alignment horizontal="left" vertical="center" wrapText="1"/>
    </xf>
    <xf numFmtId="0" fontId="63" fillId="0" borderId="13" xfId="61" applyFont="1" applyBorder="1" applyAlignment="1">
      <alignment horizontal="center" vertical="center" wrapText="1"/>
    </xf>
    <xf numFmtId="0" fontId="0" fillId="0" borderId="103" xfId="0" applyBorder="1" applyAlignment="1">
      <alignment horizontal="center" vertical="center" wrapText="1"/>
    </xf>
    <xf numFmtId="0" fontId="0" fillId="0" borderId="104"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66" fillId="0" borderId="0" xfId="61" applyFont="1" applyBorder="1" applyAlignment="1">
      <alignment horizontal="center" vertical="center"/>
    </xf>
    <xf numFmtId="0" fontId="66" fillId="0" borderId="0" xfId="61" applyFont="1" applyAlignment="1">
      <alignment vertical="center"/>
    </xf>
    <xf numFmtId="0" fontId="29" fillId="0" borderId="0" xfId="61" applyFont="1" applyBorder="1" applyAlignment="1">
      <alignment horizontal="right" vertical="center"/>
    </xf>
    <xf numFmtId="0" fontId="29" fillId="0" borderId="0" xfId="61" applyFont="1" applyAlignment="1">
      <alignment horizontal="right" vertical="center"/>
    </xf>
    <xf numFmtId="0" fontId="62" fillId="0" borderId="108" xfId="61" applyFont="1" applyBorder="1" applyAlignment="1">
      <alignment horizontal="center" vertical="center"/>
    </xf>
    <xf numFmtId="0" fontId="62" fillId="0" borderId="109" xfId="61" applyFont="1" applyBorder="1" applyAlignment="1">
      <alignment horizontal="center" vertical="center"/>
    </xf>
    <xf numFmtId="0" fontId="61" fillId="0" borderId="110" xfId="61" applyFont="1" applyBorder="1" applyAlignment="1" applyProtection="1">
      <alignment horizontal="left" vertical="center" wrapText="1"/>
      <protection locked="0"/>
    </xf>
    <xf numFmtId="0" fontId="61" fillId="0" borderId="111" xfId="61" applyFont="1" applyBorder="1" applyAlignment="1" applyProtection="1">
      <alignment horizontal="left" vertical="center" wrapText="1"/>
      <protection locked="0"/>
    </xf>
    <xf numFmtId="0" fontId="61" fillId="0" borderId="109" xfId="61" applyFont="1" applyBorder="1" applyAlignment="1" applyProtection="1">
      <alignment horizontal="center" vertical="center"/>
      <protection locked="0"/>
    </xf>
    <xf numFmtId="0" fontId="61" fillId="0" borderId="112" xfId="61" applyFont="1" applyBorder="1" applyAlignment="1" applyProtection="1">
      <alignment vertical="center"/>
      <protection locked="0"/>
    </xf>
    <xf numFmtId="0" fontId="61" fillId="0" borderId="0" xfId="61" applyFont="1" applyBorder="1" applyAlignment="1">
      <alignment horizontal="right" vertical="center"/>
    </xf>
    <xf numFmtId="0" fontId="67" fillId="0" borderId="47" xfId="61" applyFont="1" applyBorder="1" applyAlignment="1">
      <alignment horizontal="center" vertical="center" shrinkToFit="1"/>
    </xf>
    <xf numFmtId="0" fontId="67" fillId="0" borderId="105" xfId="61" applyFont="1" applyBorder="1" applyAlignment="1">
      <alignment horizontal="center" vertical="center" shrinkToFit="1"/>
    </xf>
    <xf numFmtId="0" fontId="67" fillId="0" borderId="106" xfId="61" applyFont="1" applyBorder="1" applyAlignment="1">
      <alignment horizontal="center" vertical="center" shrinkToFit="1"/>
    </xf>
    <xf numFmtId="0" fontId="67" fillId="0" borderId="21" xfId="61" applyFont="1" applyBorder="1" applyAlignment="1">
      <alignment horizontal="center" vertical="center" shrinkToFit="1"/>
    </xf>
    <xf numFmtId="0" fontId="63" fillId="0" borderId="51" xfId="61" applyFont="1" applyBorder="1" applyAlignment="1">
      <alignment horizontal="center" vertical="center" wrapText="1"/>
    </xf>
    <xf numFmtId="0" fontId="78" fillId="0" borderId="60" xfId="51" applyFont="1" applyBorder="1" applyAlignment="1">
      <alignment horizontal="center" vertical="center"/>
    </xf>
    <xf numFmtId="0" fontId="79" fillId="0" borderId="103" xfId="0" applyFont="1" applyBorder="1" applyAlignment="1">
      <alignment horizontal="center" vertical="center"/>
    </xf>
    <xf numFmtId="0" fontId="79" fillId="0" borderId="104" xfId="0" applyFont="1" applyBorder="1" applyAlignment="1">
      <alignment horizontal="center" vertical="center"/>
    </xf>
    <xf numFmtId="0" fontId="79" fillId="0" borderId="90" xfId="0" applyFont="1" applyBorder="1" applyAlignment="1">
      <alignment horizontal="center" vertical="center"/>
    </xf>
    <xf numFmtId="0" fontId="79" fillId="0" borderId="0" xfId="0" applyFont="1" applyAlignment="1">
      <alignment horizontal="center" vertical="center"/>
    </xf>
    <xf numFmtId="0" fontId="79" fillId="0" borderId="17" xfId="0" applyFont="1" applyBorder="1" applyAlignment="1">
      <alignment horizontal="center" vertical="center"/>
    </xf>
    <xf numFmtId="0" fontId="79" fillId="0" borderId="91" xfId="0" applyFont="1" applyBorder="1" applyAlignment="1">
      <alignment horizontal="center" vertical="center"/>
    </xf>
    <xf numFmtId="0" fontId="79" fillId="0" borderId="19" xfId="0" applyFont="1" applyBorder="1" applyAlignment="1">
      <alignment horizontal="center" vertical="center"/>
    </xf>
    <xf numFmtId="0" fontId="79" fillId="0" borderId="20" xfId="0" applyFont="1" applyBorder="1" applyAlignment="1">
      <alignment horizontal="center" vertical="center"/>
    </xf>
    <xf numFmtId="0" fontId="78" fillId="0" borderId="50" xfId="51" applyFont="1" applyBorder="1" applyAlignment="1">
      <alignment horizontal="center" vertical="center" wrapText="1"/>
    </xf>
    <xf numFmtId="0" fontId="79" fillId="0" borderId="97" xfId="0" applyFont="1" applyBorder="1" applyAlignment="1">
      <alignment horizontal="center" vertical="center" wrapText="1"/>
    </xf>
    <xf numFmtId="0" fontId="79" fillId="0" borderId="51" xfId="0" applyFont="1" applyBorder="1" applyAlignment="1">
      <alignment horizontal="center" vertical="center" wrapText="1"/>
    </xf>
    <xf numFmtId="0" fontId="78" fillId="0" borderId="105" xfId="51" applyFont="1" applyBorder="1" applyAlignment="1">
      <alignment vertical="center" wrapText="1"/>
    </xf>
    <xf numFmtId="0" fontId="79" fillId="0" borderId="106" xfId="0" applyFont="1" applyBorder="1" applyAlignment="1">
      <alignment vertical="center"/>
    </xf>
    <xf numFmtId="0" fontId="79" fillId="0" borderId="21" xfId="0" applyFont="1" applyBorder="1" applyAlignment="1">
      <alignment vertical="center"/>
    </xf>
    <xf numFmtId="0" fontId="78" fillId="0" borderId="47" xfId="51" applyFont="1" applyFill="1" applyBorder="1" applyAlignment="1">
      <alignment vertical="center" wrapText="1"/>
    </xf>
    <xf numFmtId="0" fontId="78" fillId="0" borderId="105" xfId="51" applyFont="1" applyFill="1" applyBorder="1" applyAlignment="1">
      <alignment vertical="center" wrapText="1"/>
    </xf>
    <xf numFmtId="0" fontId="79" fillId="0" borderId="106" xfId="0" applyFont="1" applyFill="1" applyBorder="1" applyAlignment="1">
      <alignment vertical="center" wrapText="1"/>
    </xf>
    <xf numFmtId="0" fontId="79" fillId="0" borderId="21" xfId="0" applyFont="1" applyFill="1" applyBorder="1" applyAlignment="1">
      <alignment vertical="center" wrapText="1"/>
    </xf>
    <xf numFmtId="0" fontId="63" fillId="0" borderId="13" xfId="61" applyFont="1" applyFill="1" applyBorder="1" applyAlignment="1">
      <alignment vertical="center" wrapText="1"/>
    </xf>
    <xf numFmtId="0" fontId="63" fillId="0" borderId="103" xfId="61" applyFont="1" applyFill="1" applyBorder="1" applyAlignment="1">
      <alignment vertical="center" wrapText="1"/>
    </xf>
    <xf numFmtId="0" fontId="63" fillId="0" borderId="104" xfId="61" applyFont="1" applyFill="1" applyBorder="1" applyAlignment="1">
      <alignment vertical="center" wrapText="1"/>
    </xf>
    <xf numFmtId="0" fontId="63" fillId="0" borderId="16" xfId="61" applyFont="1" applyFill="1" applyBorder="1" applyAlignment="1">
      <alignment vertical="center" wrapText="1"/>
    </xf>
    <xf numFmtId="0" fontId="63" fillId="0" borderId="0" xfId="61" applyFont="1" applyFill="1" applyBorder="1" applyAlignment="1">
      <alignment vertical="center" wrapText="1"/>
    </xf>
    <xf numFmtId="0" fontId="63" fillId="0" borderId="17" xfId="61" applyFont="1" applyFill="1" applyBorder="1" applyAlignment="1">
      <alignment vertical="center" wrapText="1"/>
    </xf>
    <xf numFmtId="0" fontId="63" fillId="0" borderId="18" xfId="61" applyFont="1" applyFill="1" applyBorder="1" applyAlignment="1">
      <alignment vertical="center" wrapText="1"/>
    </xf>
    <xf numFmtId="0" fontId="63" fillId="0" borderId="19" xfId="61" applyFont="1" applyFill="1" applyBorder="1" applyAlignment="1">
      <alignment vertical="center" wrapText="1"/>
    </xf>
    <xf numFmtId="0" fontId="63" fillId="0" borderId="20" xfId="61" applyFont="1" applyFill="1" applyBorder="1" applyAlignment="1">
      <alignment vertical="center" wrapText="1"/>
    </xf>
    <xf numFmtId="0" fontId="63" fillId="0" borderId="13" xfId="61" applyFont="1" applyFill="1" applyBorder="1" applyAlignment="1">
      <alignment horizontal="center" vertical="center" wrapText="1"/>
    </xf>
    <xf numFmtId="0" fontId="63" fillId="0" borderId="104" xfId="61" applyFont="1" applyFill="1" applyBorder="1" applyAlignment="1">
      <alignment horizontal="center" vertical="center" wrapText="1"/>
    </xf>
    <xf numFmtId="0" fontId="63" fillId="0" borderId="18" xfId="61" applyFont="1" applyFill="1" applyBorder="1" applyAlignment="1">
      <alignment horizontal="center" vertical="center" wrapText="1"/>
    </xf>
    <xf numFmtId="0" fontId="63" fillId="0" borderId="20" xfId="61" applyFont="1" applyFill="1" applyBorder="1" applyAlignment="1">
      <alignment horizontal="center" vertical="center" wrapText="1"/>
    </xf>
    <xf numFmtId="0" fontId="63" fillId="0" borderId="50" xfId="61" applyFont="1" applyBorder="1" applyAlignment="1">
      <alignment horizontal="left" vertical="center" wrapText="1"/>
    </xf>
    <xf numFmtId="0" fontId="63" fillId="0" borderId="51" xfId="61" applyFont="1" applyBorder="1" applyAlignment="1">
      <alignment horizontal="left" vertical="center" wrapText="1"/>
    </xf>
    <xf numFmtId="0" fontId="63" fillId="0" borderId="103" xfId="61" applyFont="1" applyBorder="1" applyAlignment="1">
      <alignment horizontal="left" vertical="center" wrapText="1"/>
    </xf>
    <xf numFmtId="0" fontId="63" fillId="0" borderId="16" xfId="61" applyFont="1" applyBorder="1" applyAlignment="1">
      <alignment horizontal="left" vertical="center" wrapText="1"/>
    </xf>
    <xf numFmtId="0" fontId="63" fillId="0" borderId="0" xfId="61" applyFont="1" applyBorder="1" applyAlignment="1">
      <alignment horizontal="left" vertical="center" wrapText="1"/>
    </xf>
    <xf numFmtId="0" fontId="63" fillId="0" borderId="17" xfId="61" applyFont="1" applyBorder="1" applyAlignment="1">
      <alignment horizontal="left" vertical="center" wrapText="1"/>
    </xf>
    <xf numFmtId="0" fontId="0" fillId="0" borderId="103" xfId="0" applyBorder="1" applyAlignment="1">
      <alignment vertical="center" wrapText="1"/>
    </xf>
    <xf numFmtId="0" fontId="0" fillId="0" borderId="104" xfId="0" applyBorder="1" applyAlignment="1">
      <alignment vertical="center" wrapText="1"/>
    </xf>
    <xf numFmtId="0" fontId="63" fillId="0" borderId="104" xfId="61" applyFont="1" applyBorder="1" applyAlignment="1">
      <alignment horizontal="center" vertical="center" wrapText="1"/>
    </xf>
    <xf numFmtId="0" fontId="63" fillId="0" borderId="18" xfId="61" applyFont="1" applyBorder="1" applyAlignment="1">
      <alignment horizontal="center" vertical="center" wrapText="1"/>
    </xf>
    <xf numFmtId="0" fontId="63" fillId="0" borderId="20" xfId="61" applyFont="1" applyBorder="1" applyAlignment="1">
      <alignment horizontal="center" vertical="center" wrapText="1"/>
    </xf>
    <xf numFmtId="0" fontId="0" fillId="0" borderId="16" xfId="0" applyBorder="1" applyAlignment="1">
      <alignment vertical="center" wrapText="1"/>
    </xf>
    <xf numFmtId="0" fontId="0" fillId="0" borderId="0"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20" xfId="0" applyBorder="1" applyAlignment="1">
      <alignment vertical="center" wrapText="1"/>
    </xf>
    <xf numFmtId="0" fontId="0" fillId="0" borderId="0" xfId="0" applyAlignment="1">
      <alignment vertical="center" wrapText="1"/>
    </xf>
    <xf numFmtId="0" fontId="61" fillId="0" borderId="106" xfId="61" applyFont="1" applyBorder="1" applyAlignment="1">
      <alignment vertical="center" wrapText="1"/>
    </xf>
    <xf numFmtId="0" fontId="61" fillId="0" borderId="21" xfId="61" applyFont="1" applyBorder="1" applyAlignment="1">
      <alignment vertical="center" wrapText="1"/>
    </xf>
    <xf numFmtId="0" fontId="63" fillId="0" borderId="19" xfId="61" applyFont="1" applyBorder="1" applyAlignment="1">
      <alignment horizontal="left" vertical="center" wrapText="1"/>
    </xf>
    <xf numFmtId="0" fontId="28" fillId="0" borderId="105" xfId="61" applyFont="1" applyBorder="1" applyAlignment="1">
      <alignment horizontal="left" vertical="top" wrapText="1"/>
    </xf>
    <xf numFmtId="0" fontId="28" fillId="0" borderId="106" xfId="61" applyFont="1" applyBorder="1" applyAlignment="1">
      <alignment horizontal="left" vertical="top" wrapText="1"/>
    </xf>
    <xf numFmtId="0" fontId="28" fillId="0" borderId="21" xfId="61" applyFont="1" applyBorder="1" applyAlignment="1">
      <alignment horizontal="left" vertical="top" wrapText="1"/>
    </xf>
    <xf numFmtId="0" fontId="0" fillId="0" borderId="21" xfId="0" applyBorder="1" applyAlignment="1">
      <alignment horizontal="center" vertical="center" wrapText="1"/>
    </xf>
    <xf numFmtId="0" fontId="63" fillId="0" borderId="47" xfId="61" applyFont="1" applyFill="1" applyBorder="1" applyAlignment="1">
      <alignment vertical="center" wrapText="1"/>
    </xf>
    <xf numFmtId="0" fontId="63" fillId="0" borderId="105" xfId="61" applyFont="1" applyFill="1" applyBorder="1" applyAlignment="1">
      <alignment horizontal="left" vertical="center" wrapText="1"/>
    </xf>
    <xf numFmtId="0" fontId="63" fillId="0" borderId="21" xfId="61" applyFont="1" applyFill="1"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63" fillId="0" borderId="51" xfId="61" applyFont="1" applyBorder="1" applyAlignment="1">
      <alignment vertical="center" wrapText="1"/>
    </xf>
    <xf numFmtId="0" fontId="63" fillId="0" borderId="16" xfId="61" applyFont="1" applyBorder="1" applyAlignment="1">
      <alignment horizontal="center" vertical="center" wrapText="1"/>
    </xf>
    <xf numFmtId="0" fontId="63" fillId="0" borderId="17" xfId="61" applyFont="1" applyBorder="1" applyAlignment="1">
      <alignment horizontal="center" vertical="center" wrapText="1"/>
    </xf>
    <xf numFmtId="0" fontId="63" fillId="0" borderId="103" xfId="61" applyFont="1" applyFill="1" applyBorder="1" applyAlignment="1">
      <alignment horizontal="center" vertical="center" wrapText="1"/>
    </xf>
    <xf numFmtId="0" fontId="63" fillId="0" borderId="19" xfId="61" applyFont="1" applyFill="1" applyBorder="1" applyAlignment="1">
      <alignment horizontal="center" vertical="center" wrapText="1"/>
    </xf>
    <xf numFmtId="0" fontId="63" fillId="0" borderId="106" xfId="61" applyFont="1" applyFill="1" applyBorder="1" applyAlignment="1">
      <alignment horizontal="left" vertical="center" wrapText="1"/>
    </xf>
    <xf numFmtId="0" fontId="61" fillId="0" borderId="18" xfId="61" applyFont="1" applyBorder="1" applyAlignment="1">
      <alignment vertical="center" wrapText="1"/>
    </xf>
    <xf numFmtId="0" fontId="61" fillId="0" borderId="19" xfId="61" applyFont="1" applyBorder="1" applyAlignment="1">
      <alignment vertical="center" wrapText="1"/>
    </xf>
    <xf numFmtId="0" fontId="61" fillId="0" borderId="20" xfId="61" applyFont="1" applyBorder="1" applyAlignment="1">
      <alignment vertical="center" wrapText="1"/>
    </xf>
    <xf numFmtId="0" fontId="63" fillId="0" borderId="51" xfId="61" applyFont="1" applyBorder="1" applyAlignment="1">
      <alignment vertical="center"/>
    </xf>
    <xf numFmtId="0" fontId="66" fillId="0" borderId="19" xfId="61" applyFont="1" applyBorder="1" applyAlignment="1">
      <alignment vertical="center" shrinkToFit="1"/>
    </xf>
    <xf numFmtId="0" fontId="63" fillId="0" borderId="105" xfId="61" applyFont="1" applyBorder="1" applyAlignment="1">
      <alignment horizontal="left" vertical="center"/>
    </xf>
    <xf numFmtId="0" fontId="63" fillId="0" borderId="106" xfId="61" applyFont="1" applyBorder="1" applyAlignment="1">
      <alignment horizontal="left" vertical="center"/>
    </xf>
    <xf numFmtId="0" fontId="63" fillId="0" borderId="21" xfId="61" applyFont="1" applyBorder="1" applyAlignment="1">
      <alignment horizontal="left" vertical="center"/>
    </xf>
    <xf numFmtId="0" fontId="28" fillId="0" borderId="13" xfId="61" applyFont="1" applyBorder="1" applyAlignment="1">
      <alignment vertical="center" wrapText="1"/>
    </xf>
    <xf numFmtId="0" fontId="54" fillId="0" borderId="103" xfId="61" applyFont="1" applyBorder="1" applyAlignment="1">
      <alignment vertical="center" wrapText="1"/>
    </xf>
    <xf numFmtId="0" fontId="54" fillId="0" borderId="104" xfId="61" applyFont="1" applyBorder="1" applyAlignment="1">
      <alignment vertical="center" wrapText="1"/>
    </xf>
    <xf numFmtId="0" fontId="54" fillId="0" borderId="16" xfId="61" applyFont="1" applyBorder="1" applyAlignment="1">
      <alignment vertical="center" wrapText="1"/>
    </xf>
    <xf numFmtId="0" fontId="54" fillId="0" borderId="0" xfId="61" applyFont="1" applyBorder="1" applyAlignment="1">
      <alignment vertical="center" wrapText="1"/>
    </xf>
    <xf numFmtId="0" fontId="54" fillId="0" borderId="17" xfId="61" applyFont="1" applyBorder="1" applyAlignment="1">
      <alignment vertical="center" wrapText="1"/>
    </xf>
    <xf numFmtId="0" fontId="54" fillId="0" borderId="18" xfId="61" applyFont="1" applyBorder="1" applyAlignment="1">
      <alignment vertical="center" wrapText="1"/>
    </xf>
    <xf numFmtId="0" fontId="54" fillId="0" borderId="19" xfId="61" applyFont="1" applyBorder="1" applyAlignment="1">
      <alignment vertical="center" wrapText="1"/>
    </xf>
    <xf numFmtId="0" fontId="54" fillId="0" borderId="20" xfId="61" applyFont="1" applyBorder="1" applyAlignment="1">
      <alignment vertical="center" wrapText="1"/>
    </xf>
    <xf numFmtId="0" fontId="61" fillId="0" borderId="18" xfId="61" applyFont="1" applyBorder="1" applyAlignment="1">
      <alignment horizontal="center" vertical="center" wrapText="1"/>
    </xf>
    <xf numFmtId="0" fontId="61" fillId="0" borderId="20" xfId="61" applyFont="1" applyBorder="1" applyAlignment="1">
      <alignment horizontal="center" vertical="center" wrapText="1"/>
    </xf>
    <xf numFmtId="0" fontId="61" fillId="0" borderId="21" xfId="61" applyFont="1" applyBorder="1">
      <alignment vertical="center"/>
    </xf>
    <xf numFmtId="0" fontId="61" fillId="0" borderId="104" xfId="61" applyFont="1" applyBorder="1" applyAlignment="1">
      <alignment vertical="center"/>
    </xf>
    <xf numFmtId="0" fontId="61" fillId="0" borderId="18" xfId="61" applyFont="1" applyBorder="1" applyAlignment="1">
      <alignment vertical="center"/>
    </xf>
    <xf numFmtId="0" fontId="61" fillId="0" borderId="20" xfId="61" applyFont="1" applyBorder="1" applyAlignment="1">
      <alignment vertical="center"/>
    </xf>
    <xf numFmtId="0" fontId="54" fillId="0" borderId="106" xfId="61" applyFont="1" applyBorder="1" applyAlignment="1">
      <alignment vertical="center" wrapText="1"/>
    </xf>
    <xf numFmtId="0" fontId="54" fillId="0" borderId="21" xfId="61" applyFont="1" applyBorder="1" applyAlignment="1">
      <alignment vertical="center" wrapText="1"/>
    </xf>
    <xf numFmtId="0" fontId="61" fillId="0" borderId="17" xfId="61" applyFont="1" applyBorder="1" applyAlignment="1">
      <alignment vertical="center"/>
    </xf>
    <xf numFmtId="0" fontId="61" fillId="0" borderId="0" xfId="61" applyFont="1" applyBorder="1" applyAlignment="1">
      <alignment vertical="center" wrapText="1"/>
    </xf>
    <xf numFmtId="0" fontId="61" fillId="0" borderId="17" xfId="61" applyFont="1" applyBorder="1" applyAlignment="1">
      <alignment vertical="center" wrapText="1"/>
    </xf>
    <xf numFmtId="0" fontId="61" fillId="0" borderId="103" xfId="61" applyFont="1" applyBorder="1" applyAlignment="1">
      <alignment vertical="center" wrapText="1"/>
    </xf>
    <xf numFmtId="0" fontId="61" fillId="0" borderId="104" xfId="61" applyFont="1" applyBorder="1" applyAlignment="1">
      <alignment vertical="center" wrapText="1"/>
    </xf>
    <xf numFmtId="0" fontId="31" fillId="0" borderId="0" xfId="63" applyFont="1" applyAlignment="1" applyProtection="1">
      <alignment horizontal="center" vertical="center"/>
      <protection hidden="1"/>
    </xf>
    <xf numFmtId="0" fontId="31" fillId="31" borderId="13" xfId="63" applyFont="1" applyFill="1" applyBorder="1" applyAlignment="1" applyProtection="1">
      <alignment horizontal="center" vertical="center" wrapText="1"/>
      <protection locked="0"/>
    </xf>
    <xf numFmtId="0" fontId="31" fillId="31" borderId="103" xfId="63" applyFont="1" applyFill="1" applyBorder="1" applyAlignment="1" applyProtection="1">
      <alignment horizontal="center" vertical="center" wrapText="1"/>
      <protection locked="0"/>
    </xf>
    <xf numFmtId="0" fontId="31" fillId="31" borderId="18" xfId="63" applyFont="1" applyFill="1" applyBorder="1" applyAlignment="1" applyProtection="1">
      <alignment horizontal="center" vertical="center" wrapText="1"/>
      <protection locked="0"/>
    </xf>
    <xf numFmtId="0" fontId="31" fillId="31" borderId="19" xfId="63" applyFont="1" applyFill="1" applyBorder="1" applyAlignment="1" applyProtection="1">
      <alignment horizontal="center" vertical="center" wrapText="1"/>
      <protection locked="0"/>
    </xf>
    <xf numFmtId="0" fontId="31" fillId="0" borderId="103" xfId="63" applyFont="1" applyBorder="1" applyAlignment="1" applyProtection="1">
      <alignment horizontal="center" vertical="center" wrapText="1"/>
      <protection locked="0"/>
    </xf>
    <xf numFmtId="0" fontId="31" fillId="0" borderId="19" xfId="63" applyFont="1" applyBorder="1" applyAlignment="1" applyProtection="1">
      <alignment horizontal="center" vertical="center" wrapText="1"/>
      <protection locked="0"/>
    </xf>
    <xf numFmtId="0" fontId="31" fillId="31" borderId="103" xfId="63" applyFont="1" applyFill="1" applyBorder="1" applyAlignment="1" applyProtection="1">
      <alignment horizontal="center" vertical="center" wrapText="1"/>
      <protection hidden="1"/>
    </xf>
    <xf numFmtId="0" fontId="31" fillId="31" borderId="19" xfId="63" applyFont="1" applyFill="1" applyBorder="1" applyAlignment="1" applyProtection="1">
      <alignment horizontal="center" vertical="center" wrapText="1"/>
      <protection hidden="1"/>
    </xf>
    <xf numFmtId="0" fontId="31" fillId="31" borderId="104" xfId="63" applyFont="1" applyFill="1" applyBorder="1" applyAlignment="1" applyProtection="1">
      <alignment horizontal="center" vertical="center" wrapText="1"/>
      <protection hidden="1"/>
    </xf>
    <xf numFmtId="0" fontId="31" fillId="31" borderId="20" xfId="63" applyFont="1" applyFill="1" applyBorder="1" applyAlignment="1" applyProtection="1">
      <alignment horizontal="center" vertical="center" wrapText="1"/>
      <protection hidden="1"/>
    </xf>
    <xf numFmtId="0" fontId="31" fillId="31" borderId="132" xfId="63" applyFont="1" applyFill="1" applyBorder="1" applyAlignment="1" applyProtection="1">
      <alignment horizontal="distributed" vertical="center"/>
      <protection hidden="1"/>
    </xf>
    <xf numFmtId="0" fontId="31" fillId="31" borderId="129" xfId="63" applyFont="1" applyFill="1" applyBorder="1" applyAlignment="1" applyProtection="1">
      <alignment horizontal="distributed" vertical="center"/>
      <protection hidden="1"/>
    </xf>
    <xf numFmtId="0" fontId="31" fillId="31" borderId="133" xfId="63" applyFont="1" applyFill="1" applyBorder="1" applyAlignment="1" applyProtection="1">
      <alignment horizontal="distributed" vertical="center"/>
      <protection hidden="1"/>
    </xf>
    <xf numFmtId="0" fontId="31" fillId="31" borderId="18" xfId="63" applyFont="1" applyFill="1" applyBorder="1" applyAlignment="1" applyProtection="1">
      <alignment horizontal="distributed" vertical="center"/>
      <protection hidden="1"/>
    </xf>
    <xf numFmtId="0" fontId="31" fillId="31" borderId="19" xfId="63" applyFont="1" applyFill="1" applyBorder="1" applyAlignment="1" applyProtection="1">
      <alignment horizontal="distributed" vertical="center"/>
      <protection hidden="1"/>
    </xf>
    <xf numFmtId="0" fontId="31" fillId="31" borderId="20" xfId="63" applyFont="1" applyFill="1" applyBorder="1" applyAlignment="1" applyProtection="1">
      <alignment horizontal="distributed" vertical="center"/>
      <protection hidden="1"/>
    </xf>
    <xf numFmtId="0" fontId="31" fillId="32" borderId="132" xfId="63" applyFont="1" applyFill="1" applyBorder="1" applyAlignment="1">
      <alignment horizontal="left" vertical="center"/>
    </xf>
    <xf numFmtId="0" fontId="31" fillId="32" borderId="129" xfId="63" applyFont="1" applyFill="1" applyBorder="1" applyAlignment="1">
      <alignment horizontal="left" vertical="center"/>
    </xf>
    <xf numFmtId="0" fontId="31" fillId="32" borderId="18" xfId="63" applyFont="1" applyFill="1" applyBorder="1" applyAlignment="1">
      <alignment horizontal="left" vertical="center"/>
    </xf>
    <xf numFmtId="0" fontId="31" fillId="32" borderId="19" xfId="63" applyFont="1" applyFill="1" applyBorder="1" applyAlignment="1">
      <alignment horizontal="left" vertical="center"/>
    </xf>
    <xf numFmtId="0" fontId="31" fillId="31" borderId="13" xfId="63" applyFont="1" applyFill="1" applyBorder="1" applyAlignment="1" applyProtection="1">
      <alignment horizontal="distributed" vertical="center"/>
      <protection hidden="1"/>
    </xf>
    <xf numFmtId="0" fontId="31" fillId="31" borderId="103" xfId="63" applyFont="1" applyFill="1" applyBorder="1" applyAlignment="1" applyProtection="1">
      <alignment horizontal="distributed" vertical="center"/>
      <protection hidden="1"/>
    </xf>
    <xf numFmtId="0" fontId="31" fillId="31" borderId="104" xfId="63" applyFont="1" applyFill="1" applyBorder="1" applyAlignment="1" applyProtection="1">
      <alignment horizontal="distributed" vertical="center"/>
      <protection hidden="1"/>
    </xf>
    <xf numFmtId="0" fontId="31" fillId="32" borderId="13" xfId="63" applyFont="1" applyFill="1" applyBorder="1" applyAlignment="1">
      <alignment horizontal="left" vertical="center"/>
    </xf>
    <xf numFmtId="0" fontId="31" fillId="32" borderId="103" xfId="63" applyFont="1" applyFill="1" applyBorder="1" applyAlignment="1">
      <alignment horizontal="left" vertical="center"/>
    </xf>
    <xf numFmtId="0" fontId="31" fillId="32" borderId="0" xfId="63" applyFont="1" applyFill="1" applyAlignment="1">
      <alignment horizontal="left" vertical="center"/>
    </xf>
    <xf numFmtId="0" fontId="31" fillId="32" borderId="17" xfId="63" applyFont="1" applyFill="1" applyBorder="1" applyAlignment="1">
      <alignment horizontal="left" vertical="center"/>
    </xf>
    <xf numFmtId="0" fontId="31" fillId="32" borderId="20" xfId="63" applyFont="1" applyFill="1" applyBorder="1" applyAlignment="1">
      <alignment horizontal="left" vertical="center"/>
    </xf>
    <xf numFmtId="0" fontId="31" fillId="31" borderId="13" xfId="63" applyFont="1" applyFill="1" applyBorder="1" applyAlignment="1" applyProtection="1">
      <alignment horizontal="distributed" vertical="center" wrapText="1"/>
      <protection hidden="1"/>
    </xf>
    <xf numFmtId="0" fontId="31" fillId="31" borderId="103" xfId="63" applyFont="1" applyFill="1" applyBorder="1" applyAlignment="1" applyProtection="1">
      <alignment horizontal="distributed" vertical="center" wrapText="1"/>
      <protection hidden="1"/>
    </xf>
    <xf numFmtId="0" fontId="31" fillId="31" borderId="104" xfId="63" applyFont="1" applyFill="1" applyBorder="1" applyAlignment="1" applyProtection="1">
      <alignment horizontal="distributed" vertical="center" wrapText="1"/>
      <protection hidden="1"/>
    </xf>
    <xf numFmtId="0" fontId="31" fillId="31" borderId="16" xfId="63" applyFont="1" applyFill="1" applyBorder="1" applyAlignment="1" applyProtection="1">
      <alignment horizontal="distributed" vertical="center" wrapText="1"/>
      <protection hidden="1"/>
    </xf>
    <xf numFmtId="0" fontId="31" fillId="31" borderId="0" xfId="63" applyFont="1" applyFill="1" applyAlignment="1" applyProtection="1">
      <alignment horizontal="distributed" vertical="center" wrapText="1"/>
      <protection hidden="1"/>
    </xf>
    <xf numFmtId="0" fontId="31" fillId="31" borderId="17" xfId="63" applyFont="1" applyFill="1" applyBorder="1" applyAlignment="1" applyProtection="1">
      <alignment horizontal="distributed" vertical="center" wrapText="1"/>
      <protection hidden="1"/>
    </xf>
    <xf numFmtId="178" fontId="31" fillId="32" borderId="124" xfId="63" applyNumberFormat="1" applyFont="1" applyFill="1" applyBorder="1" applyAlignment="1">
      <alignment horizontal="center" vertical="center"/>
    </xf>
    <xf numFmtId="178" fontId="31" fillId="32" borderId="121" xfId="63" applyNumberFormat="1" applyFont="1" applyFill="1" applyBorder="1" applyAlignment="1">
      <alignment horizontal="center" vertical="center"/>
    </xf>
    <xf numFmtId="178" fontId="31" fillId="32" borderId="123" xfId="63" applyNumberFormat="1" applyFont="1" applyFill="1" applyBorder="1" applyAlignment="1">
      <alignment horizontal="center" vertical="center"/>
    </xf>
    <xf numFmtId="178" fontId="31" fillId="32" borderId="118" xfId="63" applyNumberFormat="1" applyFont="1" applyFill="1" applyBorder="1" applyAlignment="1">
      <alignment horizontal="center" vertical="center"/>
    </xf>
    <xf numFmtId="178" fontId="31" fillId="32" borderId="126" xfId="63" applyNumberFormat="1" applyFont="1" applyFill="1" applyBorder="1" applyAlignment="1">
      <alignment horizontal="center" vertical="center"/>
    </xf>
    <xf numFmtId="178" fontId="31" fillId="32" borderId="125" xfId="63" applyNumberFormat="1" applyFont="1" applyFill="1" applyBorder="1" applyAlignment="1">
      <alignment horizontal="center" vertical="center"/>
    </xf>
    <xf numFmtId="178" fontId="31" fillId="32" borderId="104" xfId="63" applyNumberFormat="1" applyFont="1" applyFill="1" applyBorder="1" applyAlignment="1">
      <alignment horizontal="center" vertical="center"/>
    </xf>
    <xf numFmtId="178" fontId="31" fillId="32" borderId="20" xfId="63" applyNumberFormat="1" applyFont="1" applyFill="1" applyBorder="1" applyAlignment="1">
      <alignment horizontal="center" vertical="center"/>
    </xf>
    <xf numFmtId="49" fontId="9" fillId="0" borderId="103" xfId="42" applyNumberFormat="1" applyFont="1" applyBorder="1" applyAlignment="1" applyProtection="1">
      <alignment horizontal="center"/>
      <protection locked="0"/>
    </xf>
    <xf numFmtId="49" fontId="9" fillId="0" borderId="104" xfId="42" applyNumberFormat="1" applyFont="1" applyBorder="1" applyAlignment="1" applyProtection="1">
      <alignment horizontal="center"/>
      <protection locked="0"/>
    </xf>
    <xf numFmtId="49" fontId="9" fillId="0" borderId="19" xfId="42" applyNumberFormat="1" applyFont="1" applyBorder="1" applyAlignment="1" applyProtection="1">
      <alignment horizontal="center"/>
      <protection locked="0"/>
    </xf>
    <xf numFmtId="49" fontId="9" fillId="0" borderId="20" xfId="42" applyNumberFormat="1" applyFont="1" applyBorder="1" applyAlignment="1" applyProtection="1">
      <alignment horizontal="center"/>
      <protection locked="0"/>
    </xf>
    <xf numFmtId="0" fontId="31" fillId="31" borderId="13" xfId="63" applyFont="1" applyFill="1" applyBorder="1" applyAlignment="1" applyProtection="1">
      <alignment horizontal="center" vertical="center" textRotation="255"/>
      <protection hidden="1"/>
    </xf>
    <xf numFmtId="0" fontId="31" fillId="0" borderId="104" xfId="42" applyFont="1" applyBorder="1" applyAlignment="1" applyProtection="1">
      <alignment horizontal="center" vertical="center" textRotation="255"/>
      <protection hidden="1"/>
    </xf>
    <xf numFmtId="0" fontId="31" fillId="0" borderId="16" xfId="42" applyFont="1" applyBorder="1" applyAlignment="1" applyProtection="1">
      <alignment horizontal="center" vertical="center" textRotation="255"/>
      <protection hidden="1"/>
    </xf>
    <xf numFmtId="0" fontId="31" fillId="0" borderId="17" xfId="42" applyFont="1" applyBorder="1" applyAlignment="1" applyProtection="1">
      <alignment horizontal="center" vertical="center" textRotation="255"/>
      <protection hidden="1"/>
    </xf>
    <xf numFmtId="0" fontId="31" fillId="0" borderId="18" xfId="42" applyFont="1" applyBorder="1" applyAlignment="1" applyProtection="1">
      <alignment horizontal="center" vertical="center" textRotation="255"/>
      <protection hidden="1"/>
    </xf>
    <xf numFmtId="0" fontId="31" fillId="0" borderId="20" xfId="42" applyFont="1" applyBorder="1" applyAlignment="1" applyProtection="1">
      <alignment horizontal="center" vertical="center" textRotation="255"/>
      <protection hidden="1"/>
    </xf>
    <xf numFmtId="0" fontId="31" fillId="31" borderId="16" xfId="63" applyFont="1" applyFill="1" applyBorder="1" applyAlignment="1" applyProtection="1">
      <alignment horizontal="distributed" vertical="center"/>
      <protection hidden="1"/>
    </xf>
    <xf numFmtId="0" fontId="31" fillId="31" borderId="0" xfId="63" applyFont="1" applyFill="1" applyAlignment="1" applyProtection="1">
      <alignment horizontal="distributed" vertical="center"/>
      <protection hidden="1"/>
    </xf>
    <xf numFmtId="0" fontId="31" fillId="31" borderId="17" xfId="63" applyFont="1" applyFill="1" applyBorder="1" applyAlignment="1" applyProtection="1">
      <alignment horizontal="distributed" vertical="center"/>
      <protection hidden="1"/>
    </xf>
    <xf numFmtId="0" fontId="31" fillId="32" borderId="30" xfId="63" applyFont="1" applyFill="1" applyBorder="1" applyAlignment="1">
      <alignment horizontal="left" vertical="center"/>
    </xf>
    <xf numFmtId="0" fontId="31" fillId="32" borderId="135" xfId="63" applyFont="1" applyFill="1" applyBorder="1" applyAlignment="1">
      <alignment horizontal="left" vertical="center"/>
    </xf>
    <xf numFmtId="49" fontId="31" fillId="0" borderId="132" xfId="63" applyNumberFormat="1" applyFont="1" applyBorder="1" applyProtection="1">
      <alignment vertical="center"/>
      <protection hidden="1"/>
    </xf>
    <xf numFmtId="49" fontId="31" fillId="0" borderId="129" xfId="63" applyNumberFormat="1" applyFont="1" applyBorder="1" applyProtection="1">
      <alignment vertical="center"/>
      <protection hidden="1"/>
    </xf>
    <xf numFmtId="49" fontId="31" fillId="0" borderId="133" xfId="63" applyNumberFormat="1" applyFont="1" applyBorder="1" applyProtection="1">
      <alignment vertical="center"/>
      <protection hidden="1"/>
    </xf>
    <xf numFmtId="49" fontId="31" fillId="0" borderId="30" xfId="63" applyNumberFormat="1" applyFont="1" applyBorder="1" applyProtection="1">
      <alignment vertical="center"/>
      <protection hidden="1"/>
    </xf>
    <xf numFmtId="49" fontId="31" fillId="0" borderId="135" xfId="63" applyNumberFormat="1" applyFont="1" applyBorder="1" applyProtection="1">
      <alignment vertical="center"/>
      <protection hidden="1"/>
    </xf>
    <xf numFmtId="49" fontId="31" fillId="0" borderId="134" xfId="63" applyNumberFormat="1" applyFont="1" applyBorder="1" applyProtection="1">
      <alignment vertical="center"/>
      <protection hidden="1"/>
    </xf>
    <xf numFmtId="0" fontId="31" fillId="31" borderId="30" xfId="63" applyFont="1" applyFill="1" applyBorder="1" applyAlignment="1" applyProtection="1">
      <alignment horizontal="distributed" vertical="center"/>
      <protection hidden="1"/>
    </xf>
    <xf numFmtId="0" fontId="31" fillId="31" borderId="135" xfId="63" applyFont="1" applyFill="1" applyBorder="1" applyAlignment="1" applyProtection="1">
      <alignment horizontal="distributed" vertical="center"/>
      <protection hidden="1"/>
    </xf>
    <xf numFmtId="0" fontId="31" fillId="31" borderId="134" xfId="63" applyFont="1" applyFill="1" applyBorder="1" applyAlignment="1" applyProtection="1">
      <alignment horizontal="distributed" vertical="center"/>
      <protection hidden="1"/>
    </xf>
    <xf numFmtId="0" fontId="31" fillId="0" borderId="132" xfId="63" applyFont="1" applyBorder="1" applyAlignment="1" applyProtection="1">
      <alignment horizontal="left" vertical="center"/>
      <protection hidden="1"/>
    </xf>
    <xf numFmtId="0" fontId="31" fillId="0" borderId="129" xfId="63" applyFont="1" applyBorder="1" applyAlignment="1" applyProtection="1">
      <alignment horizontal="left" vertical="center"/>
      <protection hidden="1"/>
    </xf>
    <xf numFmtId="0" fontId="31" fillId="0" borderId="133" xfId="63" applyFont="1" applyBorder="1" applyAlignment="1" applyProtection="1">
      <alignment horizontal="left" vertical="center"/>
      <protection hidden="1"/>
    </xf>
    <xf numFmtId="0" fontId="31" fillId="0" borderId="16" xfId="63" applyFont="1" applyBorder="1" applyAlignment="1" applyProtection="1">
      <alignment horizontal="left" vertical="center"/>
      <protection hidden="1"/>
    </xf>
    <xf numFmtId="0" fontId="31" fillId="0" borderId="0" xfId="63" applyFont="1" applyAlignment="1" applyProtection="1">
      <alignment horizontal="left" vertical="center"/>
      <protection hidden="1"/>
    </xf>
    <xf numFmtId="0" fontId="31" fillId="0" borderId="17" xfId="63" applyFont="1" applyBorder="1" applyAlignment="1" applyProtection="1">
      <alignment horizontal="left" vertical="center"/>
      <protection hidden="1"/>
    </xf>
    <xf numFmtId="0" fontId="31" fillId="31" borderId="13" xfId="63" applyFont="1" applyFill="1" applyBorder="1" applyAlignment="1" applyProtection="1">
      <alignment horizontal="center" vertical="center"/>
      <protection hidden="1"/>
    </xf>
    <xf numFmtId="0" fontId="31" fillId="31" borderId="103" xfId="63" applyFont="1" applyFill="1" applyBorder="1" applyAlignment="1" applyProtection="1">
      <alignment horizontal="center" vertical="center"/>
      <protection hidden="1"/>
    </xf>
    <xf numFmtId="0" fontId="31" fillId="31" borderId="104" xfId="63" applyFont="1" applyFill="1" applyBorder="1" applyAlignment="1" applyProtection="1">
      <alignment horizontal="center" vertical="center"/>
      <protection hidden="1"/>
    </xf>
    <xf numFmtId="0" fontId="31" fillId="31" borderId="18" xfId="63" applyFont="1" applyFill="1" applyBorder="1" applyAlignment="1" applyProtection="1">
      <alignment horizontal="center" vertical="center"/>
      <protection hidden="1"/>
    </xf>
    <xf numFmtId="0" fontId="31" fillId="31" borderId="19" xfId="63" applyFont="1" applyFill="1" applyBorder="1" applyAlignment="1" applyProtection="1">
      <alignment horizontal="center" vertical="center"/>
      <protection hidden="1"/>
    </xf>
    <xf numFmtId="0" fontId="31" fillId="31" borderId="20" xfId="63" applyFont="1" applyFill="1" applyBorder="1" applyAlignment="1" applyProtection="1">
      <alignment horizontal="center" vertical="center"/>
      <protection hidden="1"/>
    </xf>
    <xf numFmtId="0" fontId="31" fillId="32" borderId="13" xfId="63" applyFont="1" applyFill="1" applyBorder="1" applyAlignment="1">
      <alignment horizontal="center" vertical="center"/>
    </xf>
    <xf numFmtId="0" fontId="31" fillId="32" borderId="23" xfId="63" applyFont="1" applyFill="1" applyBorder="1" applyAlignment="1">
      <alignment horizontal="center" vertical="center"/>
    </xf>
    <xf numFmtId="0" fontId="31" fillId="32" borderId="18" xfId="63" applyFont="1" applyFill="1" applyBorder="1" applyAlignment="1">
      <alignment horizontal="center" vertical="center"/>
    </xf>
    <xf numFmtId="0" fontId="31" fillId="32" borderId="27" xfId="63" applyFont="1" applyFill="1" applyBorder="1" applyAlignment="1">
      <alignment horizontal="center" vertical="center"/>
    </xf>
    <xf numFmtId="0" fontId="31" fillId="32" borderId="22" xfId="63" applyFont="1" applyFill="1" applyBorder="1" applyAlignment="1">
      <alignment horizontal="left" vertical="center"/>
    </xf>
    <xf numFmtId="0" fontId="31" fillId="32" borderId="104" xfId="63" applyFont="1" applyFill="1" applyBorder="1" applyAlignment="1">
      <alignment horizontal="left" vertical="center"/>
    </xf>
    <xf numFmtId="0" fontId="31" fillId="32" borderId="26" xfId="63" applyFont="1" applyFill="1" applyBorder="1" applyAlignment="1">
      <alignment horizontal="left" vertical="center"/>
    </xf>
    <xf numFmtId="0" fontId="31" fillId="31" borderId="13" xfId="63" applyFont="1" applyFill="1" applyBorder="1" applyAlignment="1" applyProtection="1">
      <alignment horizontal="center" vertical="center" textRotation="255" wrapText="1"/>
      <protection hidden="1"/>
    </xf>
    <xf numFmtId="0" fontId="31" fillId="31" borderId="104" xfId="63" applyFont="1" applyFill="1" applyBorder="1" applyAlignment="1" applyProtection="1">
      <alignment horizontal="center" vertical="center" textRotation="255" wrapText="1"/>
      <protection hidden="1"/>
    </xf>
    <xf numFmtId="0" fontId="31" fillId="31" borderId="16" xfId="63" applyFont="1" applyFill="1" applyBorder="1" applyAlignment="1" applyProtection="1">
      <alignment horizontal="center" vertical="center" textRotation="255" wrapText="1"/>
      <protection hidden="1"/>
    </xf>
    <xf numFmtId="0" fontId="31" fillId="31" borderId="17" xfId="63" applyFont="1" applyFill="1" applyBorder="1" applyAlignment="1" applyProtection="1">
      <alignment horizontal="center" vertical="center" textRotation="255" wrapText="1"/>
      <protection hidden="1"/>
    </xf>
    <xf numFmtId="0" fontId="31" fillId="31" borderId="18" xfId="63" applyFont="1" applyFill="1" applyBorder="1" applyAlignment="1" applyProtection="1">
      <alignment horizontal="center" vertical="center" textRotation="255" wrapText="1"/>
      <protection hidden="1"/>
    </xf>
    <xf numFmtId="0" fontId="31" fillId="31" borderId="20" xfId="63" applyFont="1" applyFill="1" applyBorder="1" applyAlignment="1" applyProtection="1">
      <alignment horizontal="center" vertical="center" textRotation="255" wrapText="1"/>
      <protection hidden="1"/>
    </xf>
    <xf numFmtId="0" fontId="31" fillId="31" borderId="141" xfId="63" applyFont="1" applyFill="1" applyBorder="1" applyAlignment="1" applyProtection="1">
      <alignment horizontal="distributed" vertical="center" wrapText="1"/>
      <protection hidden="1"/>
    </xf>
    <xf numFmtId="0" fontId="31" fillId="31" borderId="137" xfId="63" applyFont="1" applyFill="1" applyBorder="1" applyAlignment="1" applyProtection="1">
      <alignment horizontal="distributed" vertical="center" wrapText="1"/>
      <protection hidden="1"/>
    </xf>
    <xf numFmtId="0" fontId="31" fillId="31" borderId="136" xfId="63" applyFont="1" applyFill="1" applyBorder="1" applyAlignment="1" applyProtection="1">
      <alignment horizontal="distributed" vertical="center" wrapText="1"/>
      <protection hidden="1"/>
    </xf>
    <xf numFmtId="0" fontId="31" fillId="31" borderId="140" xfId="63" applyFont="1" applyFill="1" applyBorder="1" applyAlignment="1" applyProtection="1">
      <alignment horizontal="center" vertical="center"/>
      <protection hidden="1"/>
    </xf>
    <xf numFmtId="0" fontId="31" fillId="31" borderId="139" xfId="63" applyFont="1" applyFill="1" applyBorder="1" applyAlignment="1" applyProtection="1">
      <alignment horizontal="center" vertical="center"/>
      <protection hidden="1"/>
    </xf>
    <xf numFmtId="0" fontId="31" fillId="0" borderId="139" xfId="63" applyFont="1" applyBorder="1" applyAlignment="1" applyProtection="1">
      <alignment horizontal="center" vertical="center"/>
      <protection hidden="1"/>
    </xf>
    <xf numFmtId="0" fontId="31" fillId="0" borderId="138" xfId="63" applyFont="1" applyBorder="1" applyAlignment="1" applyProtection="1">
      <alignment horizontal="center" vertical="center"/>
      <protection hidden="1"/>
    </xf>
    <xf numFmtId="0" fontId="31" fillId="31" borderId="138" xfId="63" applyFont="1" applyFill="1" applyBorder="1" applyProtection="1">
      <alignment vertical="center"/>
      <protection hidden="1"/>
    </xf>
    <xf numFmtId="0" fontId="31" fillId="31" borderId="137" xfId="63" applyFont="1" applyFill="1" applyBorder="1" applyProtection="1">
      <alignment vertical="center"/>
      <protection hidden="1"/>
    </xf>
    <xf numFmtId="0" fontId="31" fillId="31" borderId="136" xfId="63" applyFont="1" applyFill="1" applyBorder="1" applyProtection="1">
      <alignment vertical="center"/>
      <protection hidden="1"/>
    </xf>
    <xf numFmtId="0" fontId="31" fillId="0" borderId="88" xfId="63" applyFont="1" applyBorder="1" applyAlignment="1" applyProtection="1">
      <alignment horizontal="center" vertical="top"/>
      <protection hidden="1"/>
    </xf>
    <xf numFmtId="0" fontId="31" fillId="0" borderId="45" xfId="63" applyFont="1" applyBorder="1" applyAlignment="1" applyProtection="1">
      <alignment horizontal="center" vertical="top"/>
      <protection hidden="1"/>
    </xf>
    <xf numFmtId="0" fontId="31" fillId="0" borderId="46" xfId="63" applyFont="1" applyBorder="1" applyAlignment="1" applyProtection="1">
      <alignment horizontal="center" vertical="top"/>
      <protection hidden="1"/>
    </xf>
    <xf numFmtId="0" fontId="31" fillId="0" borderId="90" xfId="63" applyFont="1" applyBorder="1" applyAlignment="1" applyProtection="1">
      <alignment horizontal="center" vertical="top"/>
      <protection hidden="1"/>
    </xf>
    <xf numFmtId="0" fontId="31" fillId="0" borderId="0" xfId="63" applyFont="1" applyAlignment="1" applyProtection="1">
      <alignment horizontal="center" vertical="top"/>
      <protection hidden="1"/>
    </xf>
    <xf numFmtId="0" fontId="31" fillId="0" borderId="77" xfId="63" applyFont="1" applyBorder="1" applyAlignment="1" applyProtection="1">
      <alignment horizontal="center" vertical="top"/>
      <protection hidden="1"/>
    </xf>
    <xf numFmtId="0" fontId="31" fillId="0" borderId="89" xfId="63" applyFont="1" applyBorder="1" applyAlignment="1" applyProtection="1">
      <alignment horizontal="center" vertical="top"/>
      <protection hidden="1"/>
    </xf>
    <xf numFmtId="0" fontId="31" fillId="0" borderId="55" xfId="63" applyFont="1" applyBorder="1" applyAlignment="1" applyProtection="1">
      <alignment horizontal="center" vertical="top"/>
      <protection hidden="1"/>
    </xf>
    <xf numFmtId="0" fontId="31" fillId="0" borderId="78" xfId="63" applyFont="1" applyBorder="1" applyAlignment="1" applyProtection="1">
      <alignment horizontal="center" vertical="top"/>
      <protection hidden="1"/>
    </xf>
    <xf numFmtId="0" fontId="31" fillId="31" borderId="38" xfId="63" applyFont="1" applyFill="1" applyBorder="1" applyAlignment="1" applyProtection="1">
      <alignment horizontal="distributed" vertical="center" wrapText="1"/>
      <protection hidden="1"/>
    </xf>
    <xf numFmtId="0" fontId="31" fillId="31" borderId="39" xfId="63" applyFont="1" applyFill="1" applyBorder="1" applyAlignment="1" applyProtection="1">
      <alignment horizontal="distributed" vertical="center" wrapText="1"/>
      <protection hidden="1"/>
    </xf>
    <xf numFmtId="0" fontId="31" fillId="31" borderId="37" xfId="63" applyFont="1" applyFill="1" applyBorder="1" applyAlignment="1" applyProtection="1">
      <alignment horizontal="distributed" vertical="center" wrapText="1"/>
      <protection hidden="1"/>
    </xf>
    <xf numFmtId="0" fontId="31" fillId="31" borderId="38" xfId="63" applyFont="1" applyFill="1" applyBorder="1" applyAlignment="1" applyProtection="1">
      <alignment horizontal="center" vertical="center"/>
      <protection hidden="1"/>
    </xf>
    <xf numFmtId="0" fontId="31" fillId="31" borderId="39" xfId="63" applyFont="1" applyFill="1" applyBorder="1" applyAlignment="1" applyProtection="1">
      <alignment horizontal="center" vertical="center"/>
      <protection hidden="1"/>
    </xf>
    <xf numFmtId="0" fontId="31" fillId="31" borderId="44" xfId="63" applyFont="1" applyFill="1" applyBorder="1" applyAlignment="1" applyProtection="1">
      <alignment horizontal="center" vertical="center"/>
      <protection hidden="1"/>
    </xf>
    <xf numFmtId="0" fontId="31" fillId="31" borderId="143" xfId="63" applyFont="1" applyFill="1" applyBorder="1" applyAlignment="1" applyProtection="1">
      <alignment horizontal="center" vertical="center"/>
      <protection hidden="1"/>
    </xf>
    <xf numFmtId="0" fontId="31" fillId="31" borderId="142" xfId="63" applyFont="1" applyFill="1" applyBorder="1" applyAlignment="1" applyProtection="1">
      <alignment horizontal="center" vertical="center"/>
      <protection hidden="1"/>
    </xf>
    <xf numFmtId="0" fontId="31" fillId="31" borderId="132" xfId="63" applyFont="1" applyFill="1" applyBorder="1" applyAlignment="1" applyProtection="1">
      <alignment horizontal="distributed" vertical="center" wrapText="1"/>
      <protection hidden="1"/>
    </xf>
    <xf numFmtId="0" fontId="31" fillId="31" borderId="104" xfId="63" applyFont="1" applyFill="1" applyBorder="1" applyAlignment="1" applyProtection="1">
      <alignment horizontal="center" vertical="center" textRotation="255"/>
      <protection hidden="1"/>
    </xf>
    <xf numFmtId="0" fontId="31" fillId="31" borderId="16" xfId="63" applyFont="1" applyFill="1" applyBorder="1" applyAlignment="1" applyProtection="1">
      <alignment horizontal="center" vertical="center" textRotation="255"/>
      <protection hidden="1"/>
    </xf>
    <xf numFmtId="0" fontId="31" fillId="31" borderId="17" xfId="63" applyFont="1" applyFill="1" applyBorder="1" applyAlignment="1" applyProtection="1">
      <alignment horizontal="center" vertical="center" textRotation="255"/>
      <protection hidden="1"/>
    </xf>
    <xf numFmtId="0" fontId="31" fillId="31" borderId="18" xfId="63" applyFont="1" applyFill="1" applyBorder="1" applyAlignment="1" applyProtection="1">
      <alignment horizontal="center" vertical="center" textRotation="255"/>
      <protection hidden="1"/>
    </xf>
    <xf numFmtId="0" fontId="31" fillId="31" borderId="20" xfId="63" applyFont="1" applyFill="1" applyBorder="1" applyAlignment="1" applyProtection="1">
      <alignment horizontal="center" vertical="center" textRotation="255"/>
      <protection hidden="1"/>
    </xf>
    <xf numFmtId="0" fontId="31" fillId="0" borderId="13" xfId="63" applyFont="1" applyBorder="1" applyAlignment="1" applyProtection="1">
      <alignment horizontal="left" vertical="center" wrapText="1"/>
      <protection locked="0"/>
    </xf>
    <xf numFmtId="0" fontId="31" fillId="0" borderId="103" xfId="63" applyFont="1" applyBorder="1" applyAlignment="1" applyProtection="1">
      <alignment horizontal="left" vertical="center" wrapText="1"/>
      <protection locked="0"/>
    </xf>
    <xf numFmtId="0" fontId="31" fillId="0" borderId="104" xfId="63" applyFont="1" applyBorder="1" applyAlignment="1" applyProtection="1">
      <alignment horizontal="left" vertical="center" wrapText="1"/>
      <protection locked="0"/>
    </xf>
    <xf numFmtId="0" fontId="31" fillId="0" borderId="18" xfId="63" applyFont="1" applyBorder="1" applyAlignment="1" applyProtection="1">
      <alignment horizontal="left" vertical="center" wrapText="1"/>
      <protection locked="0"/>
    </xf>
    <xf numFmtId="0" fontId="31" fillId="0" borderId="19" xfId="63" applyFont="1" applyBorder="1" applyAlignment="1" applyProtection="1">
      <alignment horizontal="left" vertical="center" wrapText="1"/>
      <protection locked="0"/>
    </xf>
    <xf numFmtId="0" fontId="31" fillId="0" borderId="20" xfId="63" applyFont="1" applyBorder="1" applyAlignment="1" applyProtection="1">
      <alignment horizontal="left" vertical="center" wrapText="1"/>
      <protection locked="0"/>
    </xf>
    <xf numFmtId="0" fontId="31" fillId="31" borderId="13" xfId="63" applyFont="1" applyFill="1" applyBorder="1" applyAlignment="1" applyProtection="1">
      <alignment horizontal="center" vertical="center" wrapText="1"/>
      <protection hidden="1"/>
    </xf>
    <xf numFmtId="0" fontId="31" fillId="31" borderId="18" xfId="63" applyFont="1" applyFill="1" applyBorder="1" applyAlignment="1" applyProtection="1">
      <alignment horizontal="center" vertical="center" wrapText="1"/>
      <protection hidden="1"/>
    </xf>
    <xf numFmtId="1" fontId="31" fillId="0" borderId="124" xfId="63" applyNumberFormat="1" applyFont="1" applyBorder="1" applyAlignment="1" applyProtection="1">
      <alignment horizontal="center" vertical="center" wrapText="1"/>
      <protection locked="0"/>
    </xf>
    <xf numFmtId="1" fontId="31" fillId="0" borderId="121" xfId="63" applyNumberFormat="1" applyFont="1" applyBorder="1" applyAlignment="1" applyProtection="1">
      <alignment horizontal="center" vertical="center" wrapText="1"/>
      <protection locked="0"/>
    </xf>
    <xf numFmtId="1" fontId="31" fillId="0" borderId="123" xfId="63" applyNumberFormat="1" applyFont="1" applyBorder="1" applyAlignment="1" applyProtection="1">
      <alignment horizontal="center" vertical="center" wrapText="1"/>
      <protection locked="0"/>
    </xf>
    <xf numFmtId="1" fontId="31" fillId="0" borderId="118" xfId="63" applyNumberFormat="1" applyFont="1" applyBorder="1" applyAlignment="1" applyProtection="1">
      <alignment horizontal="center" vertical="center" wrapText="1"/>
      <protection locked="0"/>
    </xf>
    <xf numFmtId="1" fontId="31" fillId="0" borderId="126" xfId="42" applyNumberFormat="1" applyFont="1" applyBorder="1" applyAlignment="1" applyProtection="1">
      <alignment horizontal="center" vertical="center" wrapText="1"/>
      <protection locked="0"/>
    </xf>
    <xf numFmtId="1" fontId="31" fillId="0" borderId="104" xfId="42" applyNumberFormat="1" applyFont="1" applyBorder="1" applyAlignment="1" applyProtection="1">
      <alignment horizontal="center" vertical="center" wrapText="1"/>
      <protection locked="0"/>
    </xf>
    <xf numFmtId="1" fontId="31" fillId="0" borderId="125" xfId="42" applyNumberFormat="1" applyFont="1" applyBorder="1" applyAlignment="1" applyProtection="1">
      <alignment horizontal="center" vertical="center" wrapText="1"/>
      <protection locked="0"/>
    </xf>
    <xf numFmtId="1" fontId="31" fillId="0" borderId="20" xfId="42" applyNumberFormat="1" applyFont="1" applyBorder="1" applyAlignment="1" applyProtection="1">
      <alignment horizontal="center" vertical="center" wrapText="1"/>
      <protection locked="0"/>
    </xf>
    <xf numFmtId="1" fontId="31" fillId="0" borderId="120" xfId="63" applyNumberFormat="1" applyFont="1" applyBorder="1" applyAlignment="1" applyProtection="1">
      <alignment horizontal="center" vertical="center" wrapText="1"/>
      <protection locked="0"/>
    </xf>
    <xf numFmtId="1" fontId="31" fillId="0" borderId="117" xfId="63" applyNumberFormat="1" applyFont="1" applyBorder="1" applyAlignment="1" applyProtection="1">
      <alignment horizontal="center" vertical="center" wrapText="1"/>
      <protection locked="0"/>
    </xf>
    <xf numFmtId="0" fontId="86" fillId="0" borderId="13" xfId="63" applyFont="1" applyBorder="1" applyAlignment="1" applyProtection="1">
      <alignment horizontal="center" vertical="center"/>
      <protection locked="0" hidden="1"/>
    </xf>
    <xf numFmtId="0" fontId="86" fillId="0" borderId="103" xfId="63" applyFont="1" applyBorder="1" applyAlignment="1" applyProtection="1">
      <alignment horizontal="center" vertical="center"/>
      <protection locked="0" hidden="1"/>
    </xf>
    <xf numFmtId="0" fontId="86" fillId="0" borderId="104" xfId="63" applyFont="1" applyBorder="1" applyAlignment="1" applyProtection="1">
      <alignment horizontal="center" vertical="center"/>
      <protection locked="0" hidden="1"/>
    </xf>
    <xf numFmtId="0" fontId="86" fillId="0" borderId="18" xfId="63" applyFont="1" applyBorder="1" applyAlignment="1" applyProtection="1">
      <alignment horizontal="center" vertical="center"/>
      <protection locked="0" hidden="1"/>
    </xf>
    <xf numFmtId="0" fontId="86" fillId="0" borderId="19" xfId="63" applyFont="1" applyBorder="1" applyAlignment="1" applyProtection="1">
      <alignment horizontal="center" vertical="center"/>
      <protection locked="0" hidden="1"/>
    </xf>
    <xf numFmtId="0" fontId="86" fillId="0" borderId="20" xfId="63" applyFont="1" applyBorder="1" applyAlignment="1" applyProtection="1">
      <alignment horizontal="center" vertical="center"/>
      <protection locked="0" hidden="1"/>
    </xf>
    <xf numFmtId="0" fontId="31" fillId="31" borderId="13" xfId="63" applyFont="1" applyFill="1" applyBorder="1" applyAlignment="1" applyProtection="1">
      <alignment horizontal="center" vertical="center" textRotation="255" shrinkToFit="1"/>
      <protection hidden="1"/>
    </xf>
    <xf numFmtId="0" fontId="31" fillId="31" borderId="104" xfId="63" applyFont="1" applyFill="1" applyBorder="1" applyAlignment="1" applyProtection="1">
      <alignment horizontal="center" vertical="center" textRotation="255" shrinkToFit="1"/>
      <protection hidden="1"/>
    </xf>
    <xf numFmtId="0" fontId="31" fillId="31" borderId="16" xfId="63" applyFont="1" applyFill="1" applyBorder="1" applyAlignment="1" applyProtection="1">
      <alignment horizontal="center" vertical="center" textRotation="255" shrinkToFit="1"/>
      <protection hidden="1"/>
    </xf>
    <xf numFmtId="0" fontId="31" fillId="31" borderId="17" xfId="63" applyFont="1" applyFill="1" applyBorder="1" applyAlignment="1" applyProtection="1">
      <alignment horizontal="center" vertical="center" textRotation="255" shrinkToFit="1"/>
      <protection hidden="1"/>
    </xf>
    <xf numFmtId="0" fontId="31" fillId="31" borderId="18" xfId="63" applyFont="1" applyFill="1" applyBorder="1" applyAlignment="1" applyProtection="1">
      <alignment horizontal="center" vertical="center" textRotation="255" shrinkToFit="1"/>
      <protection hidden="1"/>
    </xf>
    <xf numFmtId="0" fontId="31" fillId="31" borderId="20" xfId="63" applyFont="1" applyFill="1" applyBorder="1" applyAlignment="1" applyProtection="1">
      <alignment horizontal="center" vertical="center" textRotation="255" shrinkToFit="1"/>
      <protection hidden="1"/>
    </xf>
    <xf numFmtId="0" fontId="31" fillId="31" borderId="105" xfId="63" applyFont="1" applyFill="1" applyBorder="1" applyAlignment="1" applyProtection="1">
      <alignment horizontal="distributed" vertical="center"/>
      <protection hidden="1"/>
    </xf>
    <xf numFmtId="0" fontId="31" fillId="31" borderId="106" xfId="63" applyFont="1" applyFill="1" applyBorder="1" applyAlignment="1" applyProtection="1">
      <alignment horizontal="distributed" vertical="center"/>
      <protection hidden="1"/>
    </xf>
    <xf numFmtId="0" fontId="31" fillId="31" borderId="21" xfId="63" applyFont="1" applyFill="1" applyBorder="1" applyAlignment="1" applyProtection="1">
      <alignment horizontal="distributed" vertical="center"/>
      <protection hidden="1"/>
    </xf>
    <xf numFmtId="0" fontId="31" fillId="0" borderId="103" xfId="42" applyFont="1" applyBorder="1" applyAlignment="1" applyProtection="1">
      <alignment horizontal="left" vertical="center"/>
      <protection locked="0"/>
    </xf>
    <xf numFmtId="0" fontId="31" fillId="0" borderId="104" xfId="42" applyFont="1" applyBorder="1" applyAlignment="1" applyProtection="1">
      <alignment horizontal="left" vertical="center"/>
      <protection locked="0"/>
    </xf>
    <xf numFmtId="0" fontId="31" fillId="0" borderId="19" xfId="42" applyFont="1" applyBorder="1" applyAlignment="1" applyProtection="1">
      <alignment horizontal="left" vertical="center"/>
      <protection locked="0"/>
    </xf>
    <xf numFmtId="0" fontId="31" fillId="0" borderId="20" xfId="42" applyFont="1" applyBorder="1" applyAlignment="1" applyProtection="1">
      <alignment horizontal="left" vertical="center"/>
      <protection locked="0"/>
    </xf>
    <xf numFmtId="0" fontId="31" fillId="0" borderId="13" xfId="63" applyFont="1" applyBorder="1" applyAlignment="1" applyProtection="1">
      <alignment horizontal="left" vertical="center"/>
      <protection locked="0"/>
    </xf>
    <xf numFmtId="0" fontId="31" fillId="0" borderId="103" xfId="63" applyFont="1" applyBorder="1" applyAlignment="1" applyProtection="1">
      <alignment horizontal="left" vertical="center"/>
      <protection locked="0"/>
    </xf>
    <xf numFmtId="0" fontId="31" fillId="0" borderId="104" xfId="63" applyFont="1" applyBorder="1" applyAlignment="1" applyProtection="1">
      <alignment horizontal="left" vertical="center"/>
      <protection locked="0"/>
    </xf>
    <xf numFmtId="0" fontId="31" fillId="0" borderId="18" xfId="63" applyFont="1" applyBorder="1" applyAlignment="1" applyProtection="1">
      <alignment horizontal="left" vertical="center"/>
      <protection locked="0"/>
    </xf>
    <xf numFmtId="0" fontId="31" fillId="0" borderId="19" xfId="63" applyFont="1" applyBorder="1" applyAlignment="1" applyProtection="1">
      <alignment horizontal="left" vertical="center"/>
      <protection locked="0"/>
    </xf>
    <xf numFmtId="0" fontId="31" fillId="0" borderId="20" xfId="63" applyFont="1" applyBorder="1" applyAlignment="1" applyProtection="1">
      <alignment horizontal="left" vertical="center"/>
      <protection locked="0"/>
    </xf>
    <xf numFmtId="0" fontId="31" fillId="0" borderId="103" xfId="63" applyFont="1" applyBorder="1" applyAlignment="1" applyProtection="1">
      <alignment horizontal="center" vertical="center" wrapText="1"/>
      <protection hidden="1"/>
    </xf>
    <xf numFmtId="0" fontId="31" fillId="0" borderId="19" xfId="63" applyFont="1" applyBorder="1" applyAlignment="1" applyProtection="1">
      <alignment horizontal="center" vertical="center" wrapText="1"/>
      <protection hidden="1"/>
    </xf>
    <xf numFmtId="0" fontId="31" fillId="29" borderId="103" xfId="63" applyFont="1" applyFill="1" applyBorder="1" applyAlignment="1" applyProtection="1">
      <alignment horizontal="center" vertical="center" wrapText="1"/>
      <protection hidden="1"/>
    </xf>
    <xf numFmtId="0" fontId="31" fillId="29" borderId="19" xfId="63" applyFont="1" applyFill="1" applyBorder="1" applyAlignment="1" applyProtection="1">
      <alignment horizontal="center" vertical="center" wrapText="1"/>
      <protection hidden="1"/>
    </xf>
    <xf numFmtId="0" fontId="31" fillId="0" borderId="127" xfId="63" applyFont="1" applyBorder="1" applyAlignment="1" applyProtection="1">
      <alignment horizontal="center" vertical="center"/>
      <protection hidden="1"/>
    </xf>
    <xf numFmtId="0" fontId="31" fillId="0" borderId="28" xfId="63" applyFont="1" applyBorder="1" applyAlignment="1" applyProtection="1">
      <alignment horizontal="center" vertical="center"/>
      <protection hidden="1"/>
    </xf>
    <xf numFmtId="0" fontId="31" fillId="31" borderId="132" xfId="63" applyFont="1" applyFill="1" applyBorder="1" applyAlignment="1" applyProtection="1">
      <alignment horizontal="center" vertical="center"/>
      <protection hidden="1"/>
    </xf>
    <xf numFmtId="0" fontId="31" fillId="31" borderId="129" xfId="63" applyFont="1" applyFill="1" applyBorder="1" applyAlignment="1" applyProtection="1">
      <alignment horizontal="center" vertical="center"/>
      <protection hidden="1"/>
    </xf>
    <xf numFmtId="0" fontId="31" fillId="31" borderId="133" xfId="63" applyFont="1" applyFill="1" applyBorder="1" applyAlignment="1" applyProtection="1">
      <alignment horizontal="center" vertical="center"/>
      <protection hidden="1"/>
    </xf>
    <xf numFmtId="177" fontId="31" fillId="0" borderId="132" xfId="63" applyNumberFormat="1" applyFont="1" applyBorder="1" applyAlignment="1" applyProtection="1">
      <alignment horizontal="center" vertical="center"/>
      <protection hidden="1"/>
    </xf>
    <xf numFmtId="177" fontId="31" fillId="0" borderId="129" xfId="63" applyNumberFormat="1" applyFont="1" applyBorder="1" applyAlignment="1" applyProtection="1">
      <alignment horizontal="center" vertical="center"/>
      <protection hidden="1"/>
    </xf>
    <xf numFmtId="177" fontId="31" fillId="0" borderId="128" xfId="63" applyNumberFormat="1" applyFont="1" applyBorder="1" applyAlignment="1" applyProtection="1">
      <alignment horizontal="center" vertical="center"/>
      <protection hidden="1"/>
    </xf>
    <xf numFmtId="177" fontId="31" fillId="0" borderId="18" xfId="63" applyNumberFormat="1" applyFont="1" applyBorder="1" applyAlignment="1" applyProtection="1">
      <alignment horizontal="center" vertical="center"/>
      <protection hidden="1"/>
    </xf>
    <xf numFmtId="177" fontId="31" fillId="0" borderId="19" xfId="63" applyNumberFormat="1" applyFont="1" applyBorder="1" applyAlignment="1" applyProtection="1">
      <alignment horizontal="center" vertical="center"/>
      <protection hidden="1"/>
    </xf>
    <xf numFmtId="177" fontId="31" fillId="0" borderId="27" xfId="63" applyNumberFormat="1" applyFont="1" applyBorder="1" applyAlignment="1" applyProtection="1">
      <alignment horizontal="center" vertical="center"/>
      <protection hidden="1"/>
    </xf>
    <xf numFmtId="0" fontId="31" fillId="0" borderId="131" xfId="63" applyFont="1" applyBorder="1" applyAlignment="1" applyProtection="1">
      <alignment horizontal="center" vertical="center"/>
      <protection hidden="1"/>
    </xf>
    <xf numFmtId="0" fontId="31" fillId="0" borderId="29" xfId="63" applyFont="1" applyBorder="1" applyAlignment="1" applyProtection="1">
      <alignment horizontal="center" vertical="center"/>
      <protection hidden="1"/>
    </xf>
    <xf numFmtId="177" fontId="31" fillId="0" borderId="130" xfId="63" applyNumberFormat="1" applyFont="1" applyBorder="1" applyAlignment="1" applyProtection="1">
      <alignment horizontal="center" vertical="center"/>
      <protection hidden="1"/>
    </xf>
    <xf numFmtId="177" fontId="31" fillId="0" borderId="26" xfId="63" applyNumberFormat="1" applyFont="1" applyBorder="1" applyAlignment="1" applyProtection="1">
      <alignment horizontal="center" vertical="center"/>
      <protection hidden="1"/>
    </xf>
    <xf numFmtId="1" fontId="31" fillId="0" borderId="13" xfId="63" applyNumberFormat="1" applyFont="1" applyBorder="1" applyAlignment="1" applyProtection="1">
      <alignment horizontal="center" vertical="center" wrapText="1"/>
      <protection locked="0"/>
    </xf>
    <xf numFmtId="1" fontId="31" fillId="0" borderId="122" xfId="63" applyNumberFormat="1" applyFont="1" applyBorder="1" applyAlignment="1" applyProtection="1">
      <alignment horizontal="center" vertical="center" wrapText="1"/>
      <protection locked="0"/>
    </xf>
    <xf numFmtId="1" fontId="31" fillId="0" borderId="18" xfId="63" applyNumberFormat="1" applyFont="1" applyBorder="1" applyAlignment="1" applyProtection="1">
      <alignment horizontal="center" vertical="center" wrapText="1"/>
      <protection locked="0"/>
    </xf>
    <xf numFmtId="1" fontId="31" fillId="0" borderId="119" xfId="63" applyNumberFormat="1" applyFont="1" applyBorder="1" applyAlignment="1" applyProtection="1">
      <alignment horizontal="center" vertical="center" wrapText="1"/>
      <protection locked="0"/>
    </xf>
    <xf numFmtId="0" fontId="83" fillId="28" borderId="0" xfId="63" applyFont="1" applyFill="1" applyAlignment="1" applyProtection="1">
      <alignment horizontal="center" vertical="center"/>
      <protection hidden="1"/>
    </xf>
    <xf numFmtId="0" fontId="80" fillId="0" borderId="0" xfId="63" applyFont="1" applyAlignment="1" applyProtection="1">
      <alignment horizontal="center" vertical="center"/>
      <protection hidden="1"/>
    </xf>
    <xf numFmtId="0" fontId="31" fillId="0" borderId="0" xfId="63" applyFont="1" applyAlignment="1" applyProtection="1">
      <alignment horizontal="center" vertical="center" wrapText="1"/>
      <protection hidden="1"/>
    </xf>
    <xf numFmtId="0" fontId="31" fillId="0" borderId="0" xfId="63" applyFont="1" applyAlignment="1" applyProtection="1">
      <alignment vertical="center" wrapText="1"/>
      <protection hidden="1"/>
    </xf>
    <xf numFmtId="0" fontId="31" fillId="29" borderId="104" xfId="63" applyFont="1" applyFill="1" applyBorder="1" applyAlignment="1" applyProtection="1">
      <alignment horizontal="center" vertical="center" wrapText="1"/>
      <protection hidden="1"/>
    </xf>
    <xf numFmtId="0" fontId="31" fillId="29" borderId="20" xfId="63" applyFont="1" applyFill="1" applyBorder="1" applyAlignment="1" applyProtection="1">
      <alignment horizontal="center" vertical="center" wrapText="1"/>
      <protection hidden="1"/>
    </xf>
    <xf numFmtId="0" fontId="31" fillId="29" borderId="13" xfId="63" applyFont="1" applyFill="1" applyBorder="1" applyAlignment="1" applyProtection="1">
      <alignment horizontal="distributed" vertical="center"/>
      <protection hidden="1"/>
    </xf>
    <xf numFmtId="0" fontId="31" fillId="29" borderId="103" xfId="63" applyFont="1" applyFill="1" applyBorder="1" applyAlignment="1" applyProtection="1">
      <alignment horizontal="distributed" vertical="center"/>
      <protection hidden="1"/>
    </xf>
    <xf numFmtId="0" fontId="31" fillId="29" borderId="104" xfId="63" applyFont="1" applyFill="1" applyBorder="1" applyAlignment="1" applyProtection="1">
      <alignment horizontal="distributed" vertical="center"/>
      <protection hidden="1"/>
    </xf>
    <xf numFmtId="0" fontId="31" fillId="29" borderId="18" xfId="63" applyFont="1" applyFill="1" applyBorder="1" applyAlignment="1" applyProtection="1">
      <alignment horizontal="distributed" vertical="center"/>
      <protection hidden="1"/>
    </xf>
    <xf numFmtId="0" fontId="31" fillId="29" borderId="19" xfId="63" applyFont="1" applyFill="1" applyBorder="1" applyAlignment="1" applyProtection="1">
      <alignment horizontal="distributed" vertical="center"/>
      <protection hidden="1"/>
    </xf>
    <xf numFmtId="0" fontId="31" fillId="29" borderId="20" xfId="63" applyFont="1" applyFill="1" applyBorder="1" applyAlignment="1" applyProtection="1">
      <alignment horizontal="distributed" vertical="center"/>
      <protection hidden="1"/>
    </xf>
    <xf numFmtId="0" fontId="31" fillId="0" borderId="13" xfId="63" applyFont="1" applyBorder="1" applyAlignment="1" applyProtection="1">
      <alignment horizontal="left" vertical="center" wrapText="1"/>
      <protection hidden="1"/>
    </xf>
    <xf numFmtId="0" fontId="31" fillId="0" borderId="103" xfId="63" applyFont="1" applyBorder="1" applyAlignment="1" applyProtection="1">
      <alignment horizontal="left" vertical="center" wrapText="1"/>
      <protection hidden="1"/>
    </xf>
    <xf numFmtId="0" fontId="31" fillId="0" borderId="104" xfId="63" applyFont="1" applyBorder="1" applyAlignment="1" applyProtection="1">
      <alignment horizontal="left" vertical="center" wrapText="1"/>
      <protection hidden="1"/>
    </xf>
    <xf numFmtId="0" fontId="31" fillId="0" borderId="18" xfId="63" applyFont="1" applyBorder="1" applyAlignment="1" applyProtection="1">
      <alignment horizontal="left" vertical="center" wrapText="1"/>
      <protection hidden="1"/>
    </xf>
    <xf numFmtId="0" fontId="31" fillId="0" borderId="19" xfId="63" applyFont="1" applyBorder="1" applyAlignment="1" applyProtection="1">
      <alignment horizontal="left" vertical="center" wrapText="1"/>
      <protection hidden="1"/>
    </xf>
    <xf numFmtId="0" fontId="31" fillId="0" borderId="20" xfId="63" applyFont="1" applyBorder="1" applyAlignment="1" applyProtection="1">
      <alignment horizontal="left" vertical="center" wrapText="1"/>
      <protection hidden="1"/>
    </xf>
    <xf numFmtId="0" fontId="31" fillId="0" borderId="16" xfId="63" applyFont="1" applyBorder="1" applyAlignment="1" applyProtection="1">
      <alignment horizontal="center" vertical="center"/>
      <protection hidden="1"/>
    </xf>
    <xf numFmtId="0" fontId="31" fillId="0" borderId="18" xfId="63" applyFont="1" applyBorder="1" applyAlignment="1" applyProtection="1">
      <alignment horizontal="center" vertical="center"/>
      <protection hidden="1"/>
    </xf>
    <xf numFmtId="0" fontId="31" fillId="0" borderId="19" xfId="63" applyFont="1" applyBorder="1" applyAlignment="1" applyProtection="1">
      <alignment horizontal="center" vertical="center"/>
      <protection hidden="1"/>
    </xf>
    <xf numFmtId="0" fontId="31" fillId="0" borderId="19" xfId="63" applyFont="1" applyBorder="1" applyAlignment="1" applyProtection="1">
      <alignment horizontal="left" vertical="center"/>
      <protection hidden="1"/>
    </xf>
    <xf numFmtId="0" fontId="31" fillId="0" borderId="20" xfId="63" applyFont="1" applyBorder="1" applyAlignment="1" applyProtection="1">
      <alignment horizontal="left" vertical="center"/>
      <protection hidden="1"/>
    </xf>
    <xf numFmtId="0" fontId="31" fillId="30" borderId="13" xfId="63" applyFont="1" applyFill="1" applyBorder="1" applyAlignment="1" applyProtection="1">
      <alignment horizontal="center" vertical="center" wrapText="1"/>
      <protection hidden="1"/>
    </xf>
    <xf numFmtId="0" fontId="10" fillId="30" borderId="104" xfId="42" applyFill="1" applyBorder="1" applyAlignment="1">
      <alignment horizontal="center" vertical="center"/>
    </xf>
    <xf numFmtId="0" fontId="10" fillId="30" borderId="16" xfId="42" applyFill="1" applyBorder="1" applyAlignment="1">
      <alignment horizontal="center" vertical="center"/>
    </xf>
    <xf numFmtId="0" fontId="10" fillId="30" borderId="17" xfId="42" applyFill="1" applyBorder="1" applyAlignment="1">
      <alignment horizontal="center" vertical="center"/>
    </xf>
    <xf numFmtId="0" fontId="10" fillId="30" borderId="18" xfId="42" applyFill="1" applyBorder="1" applyAlignment="1">
      <alignment horizontal="center" vertical="center"/>
    </xf>
    <xf numFmtId="0" fontId="10" fillId="30" borderId="20" xfId="42" applyFill="1" applyBorder="1" applyAlignment="1">
      <alignment horizontal="center" vertical="center"/>
    </xf>
    <xf numFmtId="0" fontId="31" fillId="29" borderId="13" xfId="63" applyFont="1" applyFill="1" applyBorder="1" applyAlignment="1" applyProtection="1">
      <alignment horizontal="center" vertical="center" wrapText="1"/>
      <protection hidden="1"/>
    </xf>
    <xf numFmtId="0" fontId="31" fillId="29" borderId="18" xfId="63" applyFont="1" applyFill="1" applyBorder="1" applyAlignment="1" applyProtection="1">
      <alignment horizontal="center" vertical="center" wrapText="1"/>
      <protection hidden="1"/>
    </xf>
    <xf numFmtId="0" fontId="10" fillId="0" borderId="12" xfId="58" applyBorder="1" applyAlignment="1">
      <alignment vertical="center"/>
    </xf>
    <xf numFmtId="0" fontId="10" fillId="0" borderId="43" xfId="58" applyBorder="1" applyAlignment="1">
      <alignment vertical="center"/>
    </xf>
    <xf numFmtId="0" fontId="10" fillId="0" borderId="21" xfId="58" applyBorder="1" applyAlignment="1">
      <alignment vertical="center"/>
    </xf>
    <xf numFmtId="0" fontId="10" fillId="0" borderId="47" xfId="58" applyBorder="1" applyAlignment="1">
      <alignment vertical="center"/>
    </xf>
    <xf numFmtId="0" fontId="10" fillId="0" borderId="84" xfId="58" applyBorder="1" applyAlignment="1">
      <alignment vertical="center"/>
    </xf>
    <xf numFmtId="0" fontId="10" fillId="0" borderId="69" xfId="58" applyBorder="1" applyAlignment="1">
      <alignment vertical="center"/>
    </xf>
    <xf numFmtId="0" fontId="10" fillId="0" borderId="70" xfId="58" applyBorder="1" applyAlignment="1">
      <alignment vertical="center"/>
    </xf>
    <xf numFmtId="0" fontId="10" fillId="0" borderId="86" xfId="58" applyBorder="1" applyAlignment="1">
      <alignment vertical="center"/>
    </xf>
    <xf numFmtId="0" fontId="51" fillId="0" borderId="0" xfId="58" applyNumberFormat="1" applyFont="1" applyAlignment="1">
      <alignment horizontal="left"/>
    </xf>
    <xf numFmtId="0" fontId="10" fillId="0" borderId="80" xfId="58" applyBorder="1" applyAlignment="1">
      <alignment vertical="center"/>
    </xf>
    <xf numFmtId="57" fontId="10" fillId="0" borderId="51" xfId="58" applyNumberFormat="1" applyBorder="1" applyAlignment="1">
      <alignment vertical="center"/>
    </xf>
    <xf numFmtId="0" fontId="10" fillId="0" borderId="51" xfId="58" applyBorder="1" applyAlignment="1">
      <alignment vertical="center"/>
    </xf>
    <xf numFmtId="0" fontId="10" fillId="26" borderId="95" xfId="58" applyFill="1" applyBorder="1" applyAlignment="1">
      <alignment horizontal="center" vertical="center"/>
    </xf>
    <xf numFmtId="0" fontId="10" fillId="26" borderId="45" xfId="58" applyFill="1" applyBorder="1" applyAlignment="1"/>
    <xf numFmtId="0" fontId="10" fillId="26" borderId="46" xfId="58" applyFill="1" applyBorder="1" applyAlignment="1"/>
    <xf numFmtId="0" fontId="10" fillId="26" borderId="94" xfId="58" applyFill="1" applyBorder="1" applyAlignment="1"/>
    <xf numFmtId="0" fontId="10" fillId="26" borderId="55" xfId="58" applyFill="1" applyBorder="1" applyAlignment="1"/>
    <xf numFmtId="0" fontId="10" fillId="26" borderId="78" xfId="58" applyFill="1" applyBorder="1" applyAlignment="1"/>
    <xf numFmtId="0" fontId="10" fillId="26" borderId="45" xfId="58" applyFill="1" applyBorder="1" applyAlignment="1">
      <alignment horizontal="center" vertical="center"/>
    </xf>
    <xf numFmtId="0" fontId="10" fillId="26" borderId="96" xfId="58" applyFill="1" applyBorder="1" applyAlignment="1">
      <alignment horizontal="center" vertical="center"/>
    </xf>
    <xf numFmtId="0" fontId="10" fillId="26" borderId="94" xfId="58" applyFill="1" applyBorder="1" applyAlignment="1">
      <alignment horizontal="center" vertical="center"/>
    </xf>
    <xf numFmtId="0" fontId="10" fillId="26" borderId="55" xfId="58" applyFill="1" applyBorder="1" applyAlignment="1">
      <alignment horizontal="center" vertical="center"/>
    </xf>
    <xf numFmtId="0" fontId="10" fillId="26" borderId="93" xfId="58" applyFill="1" applyBorder="1" applyAlignment="1">
      <alignment horizontal="center" vertical="center"/>
    </xf>
    <xf numFmtId="0" fontId="10" fillId="0" borderId="82" xfId="58" applyBorder="1" applyAlignment="1">
      <alignment vertical="center"/>
    </xf>
    <xf numFmtId="0" fontId="10" fillId="0" borderId="92" xfId="58" applyBorder="1" applyAlignment="1">
      <alignment vertical="center"/>
    </xf>
    <xf numFmtId="0" fontId="10" fillId="0" borderId="81" xfId="58" applyBorder="1" applyAlignment="1">
      <alignment vertical="center"/>
    </xf>
    <xf numFmtId="0" fontId="10" fillId="26" borderId="79" xfId="58" applyFont="1" applyFill="1" applyBorder="1" applyAlignment="1">
      <alignment horizontal="center" vertical="center" textRotation="255"/>
    </xf>
    <xf numFmtId="0" fontId="10" fillId="26" borderId="80" xfId="58" applyFont="1" applyFill="1" applyBorder="1" applyAlignment="1">
      <alignment horizontal="center" vertical="center" textRotation="255"/>
    </xf>
    <xf numFmtId="0" fontId="10" fillId="26" borderId="49" xfId="58" applyFont="1" applyFill="1" applyBorder="1" applyAlignment="1">
      <alignment horizontal="center" vertical="center" textRotation="255"/>
    </xf>
    <xf numFmtId="0" fontId="10" fillId="26" borderId="47" xfId="58" applyFont="1" applyFill="1" applyBorder="1" applyAlignment="1">
      <alignment horizontal="center" vertical="center" textRotation="255"/>
    </xf>
    <xf numFmtId="0" fontId="10" fillId="26" borderId="83" xfId="58" applyFont="1" applyFill="1" applyBorder="1" applyAlignment="1">
      <alignment horizontal="center" vertical="center" textRotation="255"/>
    </xf>
    <xf numFmtId="0" fontId="10" fillId="26" borderId="84" xfId="58" applyFont="1" applyFill="1" applyBorder="1" applyAlignment="1">
      <alignment horizontal="center" vertical="center" textRotation="255"/>
    </xf>
    <xf numFmtId="57" fontId="10" fillId="0" borderId="80" xfId="58" applyNumberFormat="1" applyBorder="1" applyAlignment="1">
      <alignment vertical="center"/>
    </xf>
    <xf numFmtId="0" fontId="10" fillId="0" borderId="95" xfId="58" applyBorder="1" applyAlignment="1">
      <alignment vertical="center"/>
    </xf>
    <xf numFmtId="0" fontId="10" fillId="0" borderId="45" xfId="58" applyBorder="1" applyAlignment="1">
      <alignment vertical="center"/>
    </xf>
    <xf numFmtId="0" fontId="10" fillId="0" borderId="96" xfId="58" applyBorder="1" applyAlignment="1">
      <alignment vertical="center"/>
    </xf>
    <xf numFmtId="0" fontId="10" fillId="26" borderId="88" xfId="58" applyFont="1" applyFill="1" applyBorder="1" applyAlignment="1">
      <alignment horizontal="center" vertical="center"/>
    </xf>
    <xf numFmtId="0" fontId="10" fillId="26" borderId="96" xfId="58" applyFont="1" applyFill="1" applyBorder="1" applyAlignment="1">
      <alignment horizontal="center" vertical="center"/>
    </xf>
    <xf numFmtId="0" fontId="10" fillId="26" borderId="89" xfId="58" applyFont="1" applyFill="1" applyBorder="1" applyAlignment="1">
      <alignment horizontal="center" vertical="center"/>
    </xf>
    <xf numFmtId="0" fontId="10" fillId="26" borderId="93" xfId="58" applyFont="1" applyFill="1" applyBorder="1" applyAlignment="1">
      <alignment horizontal="center" vertical="center"/>
    </xf>
    <xf numFmtId="0" fontId="41" fillId="26" borderId="95" xfId="58" applyFont="1" applyFill="1" applyBorder="1" applyAlignment="1">
      <alignment horizontal="center" vertical="center"/>
    </xf>
    <xf numFmtId="0" fontId="41" fillId="26" borderId="45" xfId="58" applyFont="1" applyFill="1" applyBorder="1" applyAlignment="1">
      <alignment horizontal="center" vertical="center"/>
    </xf>
    <xf numFmtId="0" fontId="41" fillId="26" borderId="96" xfId="58" applyFont="1" applyFill="1" applyBorder="1" applyAlignment="1">
      <alignment horizontal="center" vertical="center"/>
    </xf>
    <xf numFmtId="0" fontId="41" fillId="26" borderId="94" xfId="58" applyFont="1" applyFill="1" applyBorder="1" applyAlignment="1">
      <alignment horizontal="center" vertical="center"/>
    </xf>
    <xf numFmtId="0" fontId="41" fillId="26" borderId="55" xfId="58" applyFont="1" applyFill="1" applyBorder="1" applyAlignment="1">
      <alignment horizontal="center" vertical="center"/>
    </xf>
    <xf numFmtId="0" fontId="41" fillId="26" borderId="93" xfId="58" applyFont="1" applyFill="1" applyBorder="1" applyAlignment="1">
      <alignment horizontal="center" vertical="center"/>
    </xf>
    <xf numFmtId="0" fontId="10" fillId="26" borderId="95" xfId="58" applyFont="1" applyFill="1" applyBorder="1" applyAlignment="1">
      <alignment horizontal="center" vertical="center"/>
    </xf>
    <xf numFmtId="0" fontId="10" fillId="26" borderId="45" xfId="58" applyFont="1" applyFill="1" applyBorder="1" applyAlignment="1">
      <alignment horizontal="center" vertical="center"/>
    </xf>
    <xf numFmtId="49" fontId="116" fillId="38" borderId="47" xfId="72" applyNumberFormat="1" applyFont="1" applyFill="1" applyBorder="1" applyAlignment="1" applyProtection="1">
      <alignment horizontal="center" vertical="top"/>
      <protection hidden="1"/>
    </xf>
    <xf numFmtId="179" fontId="116" fillId="0" borderId="47" xfId="72" applyNumberFormat="1" applyFont="1" applyBorder="1" applyAlignment="1" applyProtection="1">
      <alignment horizontal="center" vertical="center"/>
      <protection locked="0"/>
    </xf>
    <xf numFmtId="49" fontId="118" fillId="38" borderId="105" xfId="72" applyNumberFormat="1" applyFont="1" applyFill="1" applyBorder="1" applyAlignment="1" applyProtection="1">
      <alignment horizontal="left" vertical="center"/>
      <protection hidden="1"/>
    </xf>
    <xf numFmtId="49" fontId="118" fillId="38" borderId="106" xfId="72" applyNumberFormat="1" applyFont="1" applyFill="1" applyBorder="1" applyAlignment="1" applyProtection="1">
      <alignment horizontal="left" vertical="center"/>
      <protection hidden="1"/>
    </xf>
    <xf numFmtId="49" fontId="118" fillId="38" borderId="107" xfId="72" applyNumberFormat="1" applyFont="1" applyFill="1" applyBorder="1" applyAlignment="1" applyProtection="1">
      <alignment horizontal="left" vertical="center"/>
      <protection hidden="1"/>
    </xf>
    <xf numFmtId="49" fontId="116" fillId="0" borderId="147" xfId="72" applyNumberFormat="1" applyFont="1" applyBorder="1" applyAlignment="1" applyProtection="1">
      <alignment horizontal="left" vertical="top"/>
      <protection locked="0"/>
    </xf>
    <xf numFmtId="49" fontId="116" fillId="0" borderId="148" xfId="72" applyNumberFormat="1" applyFont="1" applyBorder="1" applyAlignment="1" applyProtection="1">
      <alignment horizontal="left" vertical="top"/>
      <protection locked="0"/>
    </xf>
    <xf numFmtId="49" fontId="116" fillId="0" borderId="51" xfId="72" applyNumberFormat="1" applyFont="1" applyBorder="1" applyAlignment="1" applyProtection="1">
      <alignment horizontal="left" vertical="center"/>
      <protection locked="0"/>
    </xf>
    <xf numFmtId="49" fontId="116" fillId="0" borderId="87" xfId="72" applyNumberFormat="1" applyFont="1" applyBorder="1" applyAlignment="1" applyProtection="1">
      <alignment horizontal="left" vertical="center"/>
      <protection locked="0"/>
    </xf>
    <xf numFmtId="0" fontId="31" fillId="0" borderId="0" xfId="70" applyFont="1" applyAlignment="1" applyProtection="1">
      <alignment vertical="center" shrinkToFit="1"/>
      <protection hidden="1"/>
    </xf>
    <xf numFmtId="0" fontId="10" fillId="0" borderId="0" xfId="42" applyAlignment="1" applyProtection="1">
      <alignment vertical="center" shrinkToFit="1"/>
      <protection hidden="1"/>
    </xf>
    <xf numFmtId="0" fontId="116" fillId="37" borderId="47" xfId="42" applyFont="1" applyFill="1" applyBorder="1" applyAlignment="1" applyProtection="1">
      <alignment horizontal="center" vertical="center"/>
      <protection hidden="1"/>
    </xf>
    <xf numFmtId="49" fontId="116" fillId="37" borderId="47" xfId="42" applyNumberFormat="1" applyFont="1" applyFill="1" applyBorder="1" applyAlignment="1" applyProtection="1">
      <alignment vertical="center"/>
      <protection locked="0"/>
    </xf>
    <xf numFmtId="179" fontId="118" fillId="38" borderId="145" xfId="71" applyNumberFormat="1" applyFont="1" applyFill="1" applyBorder="1" applyAlignment="1" applyProtection="1">
      <alignment horizontal="center" vertical="center"/>
      <protection hidden="1"/>
    </xf>
    <xf numFmtId="49" fontId="116" fillId="0" borderId="145" xfId="72" applyNumberFormat="1" applyFont="1" applyBorder="1" applyAlignment="1" applyProtection="1">
      <alignment horizontal="left" vertical="center"/>
      <protection locked="0"/>
    </xf>
    <xf numFmtId="49" fontId="116" fillId="0" borderId="146" xfId="72" applyNumberFormat="1" applyFont="1" applyBorder="1" applyAlignment="1" applyProtection="1">
      <alignment horizontal="left" vertical="center"/>
      <protection locked="0"/>
    </xf>
    <xf numFmtId="179" fontId="118" fillId="38" borderId="18" xfId="71" applyNumberFormat="1" applyFont="1" applyFill="1" applyBorder="1" applyAlignment="1" applyProtection="1">
      <alignment horizontal="center" vertical="center"/>
      <protection hidden="1"/>
    </xf>
    <xf numFmtId="179" fontId="118" fillId="38" borderId="19" xfId="71" applyNumberFormat="1" applyFont="1" applyFill="1" applyBorder="1" applyAlignment="1" applyProtection="1">
      <alignment horizontal="center" vertical="center"/>
      <protection hidden="1"/>
    </xf>
    <xf numFmtId="179" fontId="118" fillId="38" borderId="20" xfId="71" applyNumberFormat="1" applyFont="1" applyFill="1" applyBorder="1" applyAlignment="1" applyProtection="1">
      <alignment horizontal="center" vertical="center"/>
      <protection hidden="1"/>
    </xf>
    <xf numFmtId="179" fontId="118" fillId="38" borderId="69" xfId="71" applyNumberFormat="1" applyFont="1" applyFill="1" applyBorder="1" applyAlignment="1" applyProtection="1">
      <alignment horizontal="center" vertical="center"/>
      <protection hidden="1"/>
    </xf>
    <xf numFmtId="179" fontId="118" fillId="38" borderId="70" xfId="71" applyNumberFormat="1" applyFont="1" applyFill="1" applyBorder="1" applyAlignment="1" applyProtection="1">
      <alignment horizontal="center" vertical="center"/>
      <protection hidden="1"/>
    </xf>
    <xf numFmtId="179" fontId="118" fillId="38" borderId="86" xfId="71" applyNumberFormat="1" applyFont="1" applyFill="1" applyBorder="1" applyAlignment="1" applyProtection="1">
      <alignment horizontal="center" vertical="center"/>
      <protection hidden="1"/>
    </xf>
    <xf numFmtId="49" fontId="116" fillId="38" borderId="84" xfId="72" applyNumberFormat="1" applyFont="1" applyFill="1" applyBorder="1" applyAlignment="1" applyProtection="1">
      <alignment horizontal="center" vertical="center"/>
      <protection hidden="1"/>
    </xf>
    <xf numFmtId="49" fontId="116" fillId="0" borderId="84" xfId="72" applyNumberFormat="1" applyFont="1" applyBorder="1" applyAlignment="1" applyProtection="1">
      <alignment horizontal="left" vertical="center" shrinkToFit="1"/>
      <protection locked="0"/>
    </xf>
    <xf numFmtId="49" fontId="116" fillId="0" borderId="85" xfId="72" applyNumberFormat="1" applyFont="1" applyBorder="1" applyAlignment="1" applyProtection="1">
      <alignment horizontal="left" vertical="center" shrinkToFit="1"/>
      <protection locked="0"/>
    </xf>
    <xf numFmtId="179" fontId="118" fillId="38" borderId="88" xfId="71" applyNumberFormat="1" applyFont="1" applyFill="1" applyBorder="1" applyAlignment="1" applyProtection="1">
      <alignment horizontal="center" vertical="center" textRotation="255" wrapText="1"/>
      <protection hidden="1"/>
    </xf>
    <xf numFmtId="179" fontId="118" fillId="38" borderId="96" xfId="71" applyNumberFormat="1" applyFont="1" applyFill="1" applyBorder="1" applyAlignment="1" applyProtection="1">
      <alignment horizontal="center" vertical="center" textRotation="255" wrapText="1"/>
      <protection hidden="1"/>
    </xf>
    <xf numFmtId="179" fontId="118" fillId="38" borderId="90" xfId="71" applyNumberFormat="1" applyFont="1" applyFill="1" applyBorder="1" applyAlignment="1" applyProtection="1">
      <alignment horizontal="center" vertical="center" textRotation="255" wrapText="1"/>
      <protection hidden="1"/>
    </xf>
    <xf numFmtId="179" fontId="118" fillId="38" borderId="17" xfId="71" applyNumberFormat="1" applyFont="1" applyFill="1" applyBorder="1" applyAlignment="1" applyProtection="1">
      <alignment horizontal="center" vertical="center" textRotation="255" wrapText="1"/>
      <protection hidden="1"/>
    </xf>
    <xf numFmtId="179" fontId="118" fillId="38" borderId="89" xfId="71" applyNumberFormat="1" applyFont="1" applyFill="1" applyBorder="1" applyAlignment="1" applyProtection="1">
      <alignment horizontal="center" vertical="center" textRotation="255" wrapText="1"/>
      <protection hidden="1"/>
    </xf>
    <xf numFmtId="179" fontId="118" fillId="38" borderId="93" xfId="71" applyNumberFormat="1" applyFont="1" applyFill="1" applyBorder="1" applyAlignment="1" applyProtection="1">
      <alignment horizontal="center" vertical="center" textRotation="255" wrapText="1"/>
      <protection hidden="1"/>
    </xf>
    <xf numFmtId="179" fontId="118" fillId="38" borderId="80" xfId="71" applyNumberFormat="1" applyFont="1" applyFill="1" applyBorder="1" applyAlignment="1" applyProtection="1">
      <alignment horizontal="center" vertical="center" textRotation="255" wrapText="1"/>
      <protection hidden="1"/>
    </xf>
    <xf numFmtId="179" fontId="118" fillId="38" borderId="47" xfId="71" applyNumberFormat="1" applyFont="1" applyFill="1" applyBorder="1" applyAlignment="1" applyProtection="1">
      <alignment horizontal="center" vertical="center" textRotation="255" wrapText="1"/>
      <protection hidden="1"/>
    </xf>
    <xf numFmtId="179" fontId="118" fillId="38" borderId="88" xfId="71" applyNumberFormat="1" applyFont="1" applyFill="1" applyBorder="1" applyAlignment="1" applyProtection="1">
      <alignment horizontal="center" vertical="center" textRotation="255" shrinkToFit="1"/>
      <protection hidden="1"/>
    </xf>
    <xf numFmtId="179" fontId="118" fillId="38" borderId="96" xfId="71" applyNumberFormat="1" applyFont="1" applyFill="1" applyBorder="1" applyAlignment="1" applyProtection="1">
      <alignment horizontal="center" vertical="center" textRotation="255" shrinkToFit="1"/>
      <protection hidden="1"/>
    </xf>
    <xf numFmtId="179" fontId="118" fillId="38" borderId="90" xfId="71" applyNumberFormat="1" applyFont="1" applyFill="1" applyBorder="1" applyAlignment="1" applyProtection="1">
      <alignment horizontal="center" vertical="center" textRotation="255" shrinkToFit="1"/>
      <protection hidden="1"/>
    </xf>
    <xf numFmtId="179" fontId="118" fillId="38" borderId="17" xfId="71" applyNumberFormat="1" applyFont="1" applyFill="1" applyBorder="1" applyAlignment="1" applyProtection="1">
      <alignment horizontal="center" vertical="center" textRotation="255" shrinkToFit="1"/>
      <protection hidden="1"/>
    </xf>
    <xf numFmtId="179" fontId="118" fillId="38" borderId="89" xfId="71" applyNumberFormat="1" applyFont="1" applyFill="1" applyBorder="1" applyAlignment="1" applyProtection="1">
      <alignment horizontal="center" vertical="center" textRotation="255" shrinkToFit="1"/>
      <protection hidden="1"/>
    </xf>
    <xf numFmtId="179" fontId="118" fillId="38" borderId="93" xfId="71" applyNumberFormat="1" applyFont="1" applyFill="1" applyBorder="1" applyAlignment="1" applyProtection="1">
      <alignment horizontal="center" vertical="center" textRotation="255" shrinkToFit="1"/>
      <protection hidden="1"/>
    </xf>
    <xf numFmtId="0" fontId="118" fillId="0" borderId="13" xfId="71" applyFont="1" applyBorder="1" applyAlignment="1" applyProtection="1">
      <alignment horizontal="center" vertical="center" wrapText="1"/>
      <protection locked="0"/>
    </xf>
    <xf numFmtId="0" fontId="118" fillId="0" borderId="103" xfId="71" applyFont="1" applyBorder="1" applyAlignment="1" applyProtection="1">
      <alignment horizontal="center" vertical="center" wrapText="1"/>
      <protection locked="0"/>
    </xf>
    <xf numFmtId="0" fontId="118" fillId="0" borderId="104" xfId="71" applyFont="1" applyBorder="1" applyAlignment="1" applyProtection="1">
      <alignment horizontal="center" vertical="center" wrapText="1"/>
      <protection locked="0"/>
    </xf>
    <xf numFmtId="0" fontId="118" fillId="0" borderId="16" xfId="71" applyFont="1" applyBorder="1" applyAlignment="1" applyProtection="1">
      <alignment horizontal="center" vertical="center" wrapText="1"/>
      <protection locked="0"/>
    </xf>
    <xf numFmtId="0" fontId="118" fillId="0" borderId="0" xfId="71" applyFont="1" applyAlignment="1" applyProtection="1">
      <alignment horizontal="center" vertical="center" wrapText="1"/>
      <protection locked="0"/>
    </xf>
    <xf numFmtId="0" fontId="118" fillId="0" borderId="17" xfId="71" applyFont="1" applyBorder="1" applyAlignment="1" applyProtection="1">
      <alignment horizontal="center" vertical="center" wrapText="1"/>
      <protection locked="0"/>
    </xf>
    <xf numFmtId="0" fontId="118" fillId="0" borderId="94" xfId="71" applyFont="1" applyBorder="1" applyAlignment="1" applyProtection="1">
      <alignment horizontal="center" vertical="center" wrapText="1"/>
      <protection locked="0"/>
    </xf>
    <xf numFmtId="0" fontId="118" fillId="0" borderId="55" xfId="71" applyFont="1" applyBorder="1" applyAlignment="1" applyProtection="1">
      <alignment horizontal="center" vertical="center" wrapText="1"/>
      <protection locked="0"/>
    </xf>
    <xf numFmtId="0" fontId="118" fillId="0" borderId="93" xfId="71" applyFont="1" applyBorder="1" applyAlignment="1" applyProtection="1">
      <alignment horizontal="center" vertical="center" wrapText="1"/>
      <protection locked="0"/>
    </xf>
    <xf numFmtId="179" fontId="118" fillId="38" borderId="47" xfId="71" applyNumberFormat="1" applyFont="1" applyFill="1" applyBorder="1" applyAlignment="1" applyProtection="1">
      <alignment horizontal="center" vertical="center"/>
      <protection hidden="1"/>
    </xf>
    <xf numFmtId="0" fontId="116" fillId="38" borderId="60" xfId="42" applyFont="1" applyFill="1" applyBorder="1" applyAlignment="1" applyProtection="1">
      <alignment horizontal="center" vertical="center" textRotation="255" wrapText="1"/>
      <protection hidden="1"/>
    </xf>
    <xf numFmtId="0" fontId="116" fillId="38" borderId="103" xfId="42" applyFont="1" applyFill="1" applyBorder="1" applyAlignment="1" applyProtection="1">
      <alignment horizontal="center" vertical="center" textRotation="255" wrapText="1"/>
      <protection hidden="1"/>
    </xf>
    <xf numFmtId="0" fontId="116" fillId="38" borderId="90" xfId="42" applyFont="1" applyFill="1" applyBorder="1" applyAlignment="1" applyProtection="1">
      <alignment horizontal="center" vertical="center" textRotation="255" wrapText="1"/>
      <protection hidden="1"/>
    </xf>
    <xf numFmtId="0" fontId="116" fillId="38" borderId="0" xfId="42" applyFont="1" applyFill="1" applyAlignment="1" applyProtection="1">
      <alignment horizontal="center" vertical="center" textRotation="255" wrapText="1"/>
      <protection hidden="1"/>
    </xf>
    <xf numFmtId="0" fontId="116" fillId="38" borderId="91" xfId="42" applyFont="1" applyFill="1" applyBorder="1" applyAlignment="1" applyProtection="1">
      <alignment horizontal="center" vertical="center" textRotation="255" wrapText="1"/>
      <protection hidden="1"/>
    </xf>
    <xf numFmtId="0" fontId="116" fillId="38" borderId="19" xfId="42" applyFont="1" applyFill="1" applyBorder="1" applyAlignment="1" applyProtection="1">
      <alignment horizontal="center" vertical="center" textRotation="255" wrapText="1"/>
      <protection hidden="1"/>
    </xf>
    <xf numFmtId="0" fontId="116" fillId="38" borderId="50" xfId="42" applyFont="1" applyFill="1" applyBorder="1" applyAlignment="1" applyProtection="1">
      <alignment horizontal="center" vertical="center"/>
      <protection hidden="1"/>
    </xf>
    <xf numFmtId="0" fontId="116" fillId="0" borderId="13" xfId="42" applyFont="1" applyBorder="1" applyAlignment="1" applyProtection="1">
      <alignment horizontal="left" vertical="center"/>
      <protection locked="0"/>
    </xf>
    <xf numFmtId="0" fontId="116" fillId="0" borderId="103" xfId="42" applyFont="1" applyBorder="1" applyAlignment="1" applyProtection="1">
      <alignment horizontal="left" vertical="center"/>
      <protection locked="0"/>
    </xf>
    <xf numFmtId="0" fontId="116" fillId="0" borderId="56" xfId="42" applyFont="1" applyBorder="1" applyAlignment="1" applyProtection="1">
      <alignment horizontal="left" vertical="center"/>
      <protection locked="0"/>
    </xf>
    <xf numFmtId="0" fontId="116" fillId="38" borderId="149" xfId="42" applyFont="1" applyFill="1" applyBorder="1" applyAlignment="1" applyProtection="1">
      <alignment horizontal="center" vertical="center"/>
      <protection hidden="1"/>
    </xf>
    <xf numFmtId="0" fontId="116" fillId="0" borderId="150" xfId="42" applyFont="1" applyBorder="1" applyAlignment="1" applyProtection="1">
      <alignment horizontal="left" vertical="center"/>
      <protection locked="0"/>
    </xf>
    <xf numFmtId="0" fontId="116" fillId="0" borderId="151" xfId="42" applyFont="1" applyBorder="1" applyAlignment="1" applyProtection="1">
      <alignment horizontal="left" vertical="center"/>
      <protection locked="0"/>
    </xf>
    <xf numFmtId="0" fontId="116" fillId="0" borderId="152" xfId="42" applyFont="1" applyBorder="1" applyAlignment="1" applyProtection="1">
      <alignment horizontal="left" vertical="center"/>
      <protection locked="0"/>
    </xf>
    <xf numFmtId="0" fontId="116" fillId="38" borderId="13" xfId="42" applyFont="1" applyFill="1" applyBorder="1" applyAlignment="1" applyProtection="1">
      <alignment horizontal="left" vertical="center" wrapText="1" shrinkToFit="1"/>
      <protection hidden="1"/>
    </xf>
    <xf numFmtId="0" fontId="116" fillId="38" borderId="103" xfId="42" applyFont="1" applyFill="1" applyBorder="1" applyAlignment="1" applyProtection="1">
      <alignment horizontal="left" vertical="center" wrapText="1" shrinkToFit="1"/>
      <protection hidden="1"/>
    </xf>
    <xf numFmtId="0" fontId="116" fillId="38" borderId="104" xfId="42" applyFont="1" applyFill="1" applyBorder="1" applyAlignment="1" applyProtection="1">
      <alignment horizontal="left" vertical="center" wrapText="1" shrinkToFit="1"/>
      <protection hidden="1"/>
    </xf>
    <xf numFmtId="0" fontId="116" fillId="38" borderId="16" xfId="42" applyFont="1" applyFill="1" applyBorder="1" applyAlignment="1" applyProtection="1">
      <alignment horizontal="left" vertical="center" wrapText="1" shrinkToFit="1"/>
      <protection hidden="1"/>
    </xf>
    <xf numFmtId="0" fontId="116" fillId="38" borderId="0" xfId="42" applyFont="1" applyFill="1" applyAlignment="1" applyProtection="1">
      <alignment horizontal="left" vertical="center" wrapText="1" shrinkToFit="1"/>
      <protection hidden="1"/>
    </xf>
    <xf numFmtId="0" fontId="116" fillId="38" borderId="17" xfId="42" applyFont="1" applyFill="1" applyBorder="1" applyAlignment="1" applyProtection="1">
      <alignment horizontal="left" vertical="center" wrapText="1" shrinkToFit="1"/>
      <protection hidden="1"/>
    </xf>
    <xf numFmtId="0" fontId="116" fillId="38" borderId="18" xfId="42" applyFont="1" applyFill="1" applyBorder="1" applyAlignment="1" applyProtection="1">
      <alignment horizontal="left" vertical="center" wrapText="1" shrinkToFit="1"/>
      <protection hidden="1"/>
    </xf>
    <xf numFmtId="0" fontId="116" fillId="38" borderId="19" xfId="42" applyFont="1" applyFill="1" applyBorder="1" applyAlignment="1" applyProtection="1">
      <alignment horizontal="left" vertical="center" wrapText="1" shrinkToFit="1"/>
      <protection hidden="1"/>
    </xf>
    <xf numFmtId="0" fontId="116" fillId="38" borderId="20" xfId="42" applyFont="1" applyFill="1" applyBorder="1" applyAlignment="1" applyProtection="1">
      <alignment horizontal="left" vertical="center" wrapText="1" shrinkToFit="1"/>
      <protection hidden="1"/>
    </xf>
    <xf numFmtId="0" fontId="116" fillId="38" borderId="47" xfId="42" applyFont="1" applyFill="1" applyBorder="1" applyAlignment="1" applyProtection="1">
      <alignment horizontal="center" vertical="center"/>
      <protection hidden="1"/>
    </xf>
    <xf numFmtId="0" fontId="116" fillId="0" borderId="105" xfId="42" applyFont="1" applyBorder="1" applyAlignment="1" applyProtection="1">
      <alignment horizontal="left" vertical="center"/>
      <protection locked="0"/>
    </xf>
    <xf numFmtId="0" fontId="116" fillId="0" borderId="106" xfId="42" applyFont="1" applyBorder="1" applyAlignment="1" applyProtection="1">
      <alignment horizontal="left" vertical="center"/>
      <protection locked="0"/>
    </xf>
    <xf numFmtId="0" fontId="116" fillId="0" borderId="107" xfId="42" applyFont="1" applyBorder="1" applyAlignment="1" applyProtection="1">
      <alignment horizontal="left" vertical="center"/>
      <protection locked="0"/>
    </xf>
    <xf numFmtId="0" fontId="116" fillId="38" borderId="13" xfId="42" applyFont="1" applyFill="1" applyBorder="1" applyAlignment="1" applyProtection="1">
      <alignment horizontal="center" vertical="center" wrapText="1"/>
      <protection hidden="1"/>
    </xf>
    <xf numFmtId="0" fontId="116" fillId="38" borderId="103" xfId="42" applyFont="1" applyFill="1" applyBorder="1" applyAlignment="1" applyProtection="1">
      <alignment horizontal="center" vertical="center" wrapText="1"/>
      <protection hidden="1"/>
    </xf>
    <xf numFmtId="0" fontId="116" fillId="38" borderId="104" xfId="42" applyFont="1" applyFill="1" applyBorder="1" applyAlignment="1" applyProtection="1">
      <alignment horizontal="center" vertical="center" wrapText="1"/>
      <protection hidden="1"/>
    </xf>
    <xf numFmtId="0" fontId="116" fillId="0" borderId="153" xfId="42" applyFont="1" applyBorder="1" applyAlignment="1" applyProtection="1">
      <alignment horizontal="left" vertical="center"/>
      <protection locked="0"/>
    </xf>
    <xf numFmtId="0" fontId="116" fillId="0" borderId="154" xfId="42" applyFont="1" applyBorder="1" applyAlignment="1" applyProtection="1">
      <alignment horizontal="left" vertical="center"/>
      <protection locked="0"/>
    </xf>
    <xf numFmtId="0" fontId="116" fillId="0" borderId="155" xfId="42" applyFont="1" applyBorder="1" applyAlignment="1" applyProtection="1">
      <alignment horizontal="left" vertical="center"/>
      <protection locked="0"/>
    </xf>
    <xf numFmtId="0" fontId="116" fillId="38" borderId="150" xfId="42" applyFont="1" applyFill="1" applyBorder="1" applyAlignment="1" applyProtection="1">
      <alignment horizontal="center" vertical="center" wrapText="1"/>
      <protection hidden="1"/>
    </xf>
    <xf numFmtId="0" fontId="116" fillId="38" borderId="151" xfId="42" applyFont="1" applyFill="1" applyBorder="1" applyAlignment="1" applyProtection="1">
      <alignment horizontal="center" vertical="center" wrapText="1"/>
      <protection hidden="1"/>
    </xf>
    <xf numFmtId="0" fontId="116" fillId="38" borderId="156" xfId="42" applyFont="1" applyFill="1" applyBorder="1" applyAlignment="1" applyProtection="1">
      <alignment horizontal="center" vertical="center" wrapText="1"/>
      <protection hidden="1"/>
    </xf>
    <xf numFmtId="20" fontId="116" fillId="0" borderId="150" xfId="42" applyNumberFormat="1" applyFont="1" applyBorder="1" applyAlignment="1" applyProtection="1">
      <alignment horizontal="left" vertical="center"/>
      <protection locked="0"/>
    </xf>
    <xf numFmtId="0" fontId="116" fillId="38" borderId="105" xfId="42" applyFont="1" applyFill="1" applyBorder="1" applyAlignment="1" applyProtection="1">
      <alignment horizontal="center" vertical="top"/>
      <protection hidden="1"/>
    </xf>
    <xf numFmtId="0" fontId="116" fillId="38" borderId="21" xfId="42" applyFont="1" applyFill="1" applyBorder="1" applyAlignment="1" applyProtection="1">
      <alignment horizontal="center" vertical="top"/>
      <protection hidden="1"/>
    </xf>
    <xf numFmtId="179" fontId="116" fillId="0" borderId="106" xfId="42" applyNumberFormat="1" applyFont="1" applyBorder="1" applyAlignment="1" applyProtection="1">
      <alignment horizontal="center" vertical="center"/>
      <protection locked="0"/>
    </xf>
    <xf numFmtId="179" fontId="116" fillId="0" borderId="21" xfId="42" applyNumberFormat="1" applyFont="1" applyBorder="1" applyAlignment="1" applyProtection="1">
      <alignment horizontal="center" vertical="center"/>
      <protection locked="0"/>
    </xf>
    <xf numFmtId="0" fontId="118" fillId="38" borderId="105" xfId="42" applyFont="1" applyFill="1" applyBorder="1" applyAlignment="1" applyProtection="1">
      <alignment vertical="center"/>
      <protection hidden="1"/>
    </xf>
    <xf numFmtId="0" fontId="118" fillId="38" borderId="106" xfId="42" applyFont="1" applyFill="1" applyBorder="1" applyAlignment="1" applyProtection="1">
      <alignment vertical="center"/>
      <protection hidden="1"/>
    </xf>
    <xf numFmtId="0" fontId="118" fillId="38" borderId="107" xfId="42" applyFont="1" applyFill="1" applyBorder="1" applyAlignment="1" applyProtection="1">
      <alignment vertical="center"/>
      <protection hidden="1"/>
    </xf>
    <xf numFmtId="49" fontId="116" fillId="0" borderId="153" xfId="42" applyNumberFormat="1" applyFont="1" applyBorder="1" applyAlignment="1" applyProtection="1">
      <alignment horizontal="left" vertical="top"/>
      <protection locked="0"/>
    </xf>
    <xf numFmtId="49" fontId="116" fillId="0" borderId="154" xfId="42" applyNumberFormat="1" applyFont="1" applyBorder="1" applyAlignment="1" applyProtection="1">
      <alignment horizontal="left" vertical="top"/>
      <protection locked="0"/>
    </xf>
    <xf numFmtId="49" fontId="116" fillId="0" borderId="155" xfId="42" applyNumberFormat="1" applyFont="1" applyBorder="1" applyAlignment="1" applyProtection="1">
      <alignment horizontal="left" vertical="top"/>
      <protection locked="0"/>
    </xf>
    <xf numFmtId="49" fontId="116" fillId="0" borderId="51" xfId="42" applyNumberFormat="1" applyFont="1" applyBorder="1" applyAlignment="1" applyProtection="1">
      <alignment horizontal="left" vertical="center"/>
      <protection locked="0"/>
    </xf>
    <xf numFmtId="49" fontId="116" fillId="0" borderId="87" xfId="42" applyNumberFormat="1" applyFont="1" applyBorder="1" applyAlignment="1" applyProtection="1">
      <alignment horizontal="left" vertical="center"/>
      <protection locked="0"/>
    </xf>
    <xf numFmtId="0" fontId="119" fillId="38" borderId="60" xfId="70" applyFont="1" applyFill="1" applyBorder="1" applyAlignment="1" applyProtection="1">
      <alignment horizontal="center" vertical="center" wrapText="1" shrinkToFit="1"/>
      <protection hidden="1"/>
    </xf>
    <xf numFmtId="0" fontId="119" fillId="38" borderId="103" xfId="70" applyFont="1" applyFill="1" applyBorder="1" applyAlignment="1" applyProtection="1">
      <alignment horizontal="center" vertical="center" wrapText="1" shrinkToFit="1"/>
      <protection hidden="1"/>
    </xf>
    <xf numFmtId="0" fontId="119" fillId="38" borderId="104" xfId="70" applyFont="1" applyFill="1" applyBorder="1" applyAlignment="1" applyProtection="1">
      <alignment horizontal="center" vertical="center" wrapText="1" shrinkToFit="1"/>
      <protection hidden="1"/>
    </xf>
    <xf numFmtId="0" fontId="119" fillId="38" borderId="90" xfId="70" applyFont="1" applyFill="1" applyBorder="1" applyAlignment="1" applyProtection="1">
      <alignment horizontal="center" vertical="center" wrapText="1" shrinkToFit="1"/>
      <protection hidden="1"/>
    </xf>
    <xf numFmtId="0" fontId="119" fillId="38" borderId="0" xfId="70" applyFont="1" applyFill="1" applyAlignment="1" applyProtection="1">
      <alignment horizontal="center" vertical="center" wrapText="1" shrinkToFit="1"/>
      <protection hidden="1"/>
    </xf>
    <xf numFmtId="0" fontId="119" fillId="38" borderId="17" xfId="70" applyFont="1" applyFill="1" applyBorder="1" applyAlignment="1" applyProtection="1">
      <alignment horizontal="center" vertical="center" wrapText="1" shrinkToFit="1"/>
      <protection hidden="1"/>
    </xf>
    <xf numFmtId="0" fontId="119" fillId="38" borderId="91" xfId="70" applyFont="1" applyFill="1" applyBorder="1" applyAlignment="1" applyProtection="1">
      <alignment horizontal="center" vertical="center" wrapText="1" shrinkToFit="1"/>
      <protection hidden="1"/>
    </xf>
    <xf numFmtId="0" fontId="119" fillId="38" borderId="19" xfId="70" applyFont="1" applyFill="1" applyBorder="1" applyAlignment="1" applyProtection="1">
      <alignment horizontal="center" vertical="center" wrapText="1" shrinkToFit="1"/>
      <protection hidden="1"/>
    </xf>
    <xf numFmtId="0" fontId="119" fillId="38" borderId="20" xfId="70" applyFont="1" applyFill="1" applyBorder="1" applyAlignment="1" applyProtection="1">
      <alignment horizontal="center" vertical="center" wrapText="1" shrinkToFit="1"/>
      <protection hidden="1"/>
    </xf>
    <xf numFmtId="0" fontId="118" fillId="38" borderId="13" xfId="70" applyFont="1" applyFill="1" applyBorder="1" applyAlignment="1" applyProtection="1">
      <alignment horizontal="center" vertical="center"/>
      <protection hidden="1"/>
    </xf>
    <xf numFmtId="0" fontId="118" fillId="38" borderId="103" xfId="70" applyFont="1" applyFill="1" applyBorder="1" applyAlignment="1" applyProtection="1">
      <alignment horizontal="center" vertical="center"/>
      <protection hidden="1"/>
    </xf>
    <xf numFmtId="0" fontId="118" fillId="38" borderId="104" xfId="70" applyFont="1" applyFill="1" applyBorder="1" applyAlignment="1" applyProtection="1">
      <alignment horizontal="center" vertical="center"/>
      <protection hidden="1"/>
    </xf>
    <xf numFmtId="0" fontId="118" fillId="38" borderId="18" xfId="70" applyFont="1" applyFill="1" applyBorder="1" applyAlignment="1" applyProtection="1">
      <alignment horizontal="center" vertical="center"/>
      <protection hidden="1"/>
    </xf>
    <xf numFmtId="0" fontId="118" fillId="38" borderId="19" xfId="70" applyFont="1" applyFill="1" applyBorder="1" applyAlignment="1" applyProtection="1">
      <alignment horizontal="center" vertical="center"/>
      <protection hidden="1"/>
    </xf>
    <xf numFmtId="0" fontId="118" fillId="38" borderId="20" xfId="70" applyFont="1" applyFill="1" applyBorder="1" applyAlignment="1" applyProtection="1">
      <alignment horizontal="center" vertical="center"/>
      <protection hidden="1"/>
    </xf>
    <xf numFmtId="0" fontId="118" fillId="38" borderId="13" xfId="70" applyFont="1" applyFill="1" applyBorder="1" applyAlignment="1" applyProtection="1">
      <alignment horizontal="center" vertical="center" shrinkToFit="1"/>
      <protection hidden="1"/>
    </xf>
    <xf numFmtId="0" fontId="118" fillId="38" borderId="103" xfId="70" applyFont="1" applyFill="1" applyBorder="1" applyAlignment="1" applyProtection="1">
      <alignment horizontal="center" vertical="center" shrinkToFit="1"/>
      <protection hidden="1"/>
    </xf>
    <xf numFmtId="0" fontId="118" fillId="38" borderId="104" xfId="70" applyFont="1" applyFill="1" applyBorder="1" applyAlignment="1" applyProtection="1">
      <alignment horizontal="center" vertical="center" shrinkToFit="1"/>
      <protection hidden="1"/>
    </xf>
    <xf numFmtId="0" fontId="118" fillId="38" borderId="18" xfId="70" applyFont="1" applyFill="1" applyBorder="1" applyAlignment="1" applyProtection="1">
      <alignment horizontal="center" vertical="center" shrinkToFit="1"/>
      <protection hidden="1"/>
    </xf>
    <xf numFmtId="0" fontId="118" fillId="38" borderId="19" xfId="70" applyFont="1" applyFill="1" applyBorder="1" applyAlignment="1" applyProtection="1">
      <alignment horizontal="center" vertical="center" shrinkToFit="1"/>
      <protection hidden="1"/>
    </xf>
    <xf numFmtId="0" fontId="118" fillId="38" borderId="20" xfId="70" applyFont="1" applyFill="1" applyBorder="1" applyAlignment="1" applyProtection="1">
      <alignment horizontal="center" vertical="center" shrinkToFit="1"/>
      <protection hidden="1"/>
    </xf>
    <xf numFmtId="0" fontId="118" fillId="0" borderId="157" xfId="70" applyFont="1" applyBorder="1" applyAlignment="1" applyProtection="1">
      <alignment horizontal="center" vertical="center"/>
      <protection hidden="1"/>
    </xf>
    <xf numFmtId="0" fontId="118" fillId="0" borderId="158" xfId="70" applyFont="1" applyBorder="1" applyAlignment="1" applyProtection="1">
      <alignment horizontal="center" vertical="center"/>
      <protection hidden="1"/>
    </xf>
    <xf numFmtId="0" fontId="118" fillId="0" borderId="159" xfId="70" applyFont="1" applyBorder="1" applyAlignment="1" applyProtection="1">
      <alignment horizontal="center" vertical="center"/>
      <protection hidden="1"/>
    </xf>
    <xf numFmtId="0" fontId="118" fillId="0" borderId="160" xfId="70" applyFont="1" applyBorder="1" applyAlignment="1" applyProtection="1">
      <alignment horizontal="center" vertical="center"/>
      <protection hidden="1"/>
    </xf>
    <xf numFmtId="0" fontId="118" fillId="0" borderId="161" xfId="70" applyFont="1" applyBorder="1" applyAlignment="1" applyProtection="1">
      <alignment horizontal="center" vertical="center"/>
      <protection hidden="1"/>
    </xf>
    <xf numFmtId="0" fontId="118" fillId="0" borderId="162" xfId="70" applyFont="1" applyBorder="1" applyAlignment="1" applyProtection="1">
      <alignment horizontal="center" vertical="center"/>
      <protection hidden="1"/>
    </xf>
    <xf numFmtId="49" fontId="118" fillId="38" borderId="60" xfId="72" applyNumberFormat="1" applyFont="1" applyFill="1" applyBorder="1" applyAlignment="1" applyProtection="1">
      <alignment horizontal="center" vertical="center" textRotation="255" wrapText="1"/>
      <protection hidden="1"/>
    </xf>
    <xf numFmtId="49" fontId="118" fillId="38" borderId="104" xfId="72" applyNumberFormat="1" applyFont="1" applyFill="1" applyBorder="1" applyAlignment="1" applyProtection="1">
      <alignment horizontal="center" vertical="center" textRotation="255" wrapText="1"/>
      <protection hidden="1"/>
    </xf>
    <xf numFmtId="49" fontId="118" fillId="38" borderId="90" xfId="72" applyNumberFormat="1" applyFont="1" applyFill="1" applyBorder="1" applyAlignment="1" applyProtection="1">
      <alignment horizontal="center" vertical="center" textRotation="255" wrapText="1"/>
      <protection hidden="1"/>
    </xf>
    <xf numFmtId="49" fontId="118" fillId="38" borderId="17" xfId="72" applyNumberFormat="1" applyFont="1" applyFill="1" applyBorder="1" applyAlignment="1" applyProtection="1">
      <alignment horizontal="center" vertical="center" textRotation="255" wrapText="1"/>
      <protection hidden="1"/>
    </xf>
    <xf numFmtId="0" fontId="10" fillId="0" borderId="158" xfId="42" applyBorder="1" applyAlignment="1" applyProtection="1">
      <alignment horizontal="center" vertical="center"/>
      <protection hidden="1"/>
    </xf>
    <xf numFmtId="0" fontId="10" fillId="0" borderId="159" xfId="42" applyBorder="1" applyAlignment="1" applyProtection="1">
      <alignment horizontal="center" vertical="center"/>
      <protection hidden="1"/>
    </xf>
    <xf numFmtId="0" fontId="118" fillId="0" borderId="105" xfId="70" applyFont="1" applyBorder="1" applyAlignment="1" applyProtection="1">
      <alignment horizontal="center" vertical="center"/>
      <protection locked="0"/>
    </xf>
    <xf numFmtId="0" fontId="118" fillId="0" borderId="106" xfId="70" applyFont="1" applyBorder="1" applyAlignment="1" applyProtection="1">
      <alignment horizontal="center" vertical="center"/>
      <protection locked="0"/>
    </xf>
    <xf numFmtId="0" fontId="118" fillId="0" borderId="21" xfId="70" applyFont="1" applyBorder="1" applyAlignment="1" applyProtection="1">
      <alignment horizontal="center" vertical="center"/>
      <protection locked="0"/>
    </xf>
    <xf numFmtId="0" fontId="118" fillId="38" borderId="60" xfId="70" applyFont="1" applyFill="1" applyBorder="1" applyAlignment="1" applyProtection="1">
      <alignment horizontal="center" vertical="center"/>
      <protection hidden="1"/>
    </xf>
    <xf numFmtId="0" fontId="118" fillId="38" borderId="90" xfId="70" applyFont="1" applyFill="1" applyBorder="1" applyAlignment="1" applyProtection="1">
      <alignment horizontal="center" vertical="center"/>
      <protection hidden="1"/>
    </xf>
    <xf numFmtId="0" fontId="118" fillId="38" borderId="0" xfId="70" applyFont="1" applyFill="1" applyAlignment="1" applyProtection="1">
      <alignment horizontal="center" vertical="center"/>
      <protection hidden="1"/>
    </xf>
    <xf numFmtId="0" fontId="118" fillId="38" borderId="91" xfId="70" applyFont="1" applyFill="1" applyBorder="1" applyAlignment="1" applyProtection="1">
      <alignment horizontal="center" vertical="center"/>
      <protection hidden="1"/>
    </xf>
    <xf numFmtId="0" fontId="118" fillId="0" borderId="163" xfId="70" applyFont="1" applyBorder="1" applyAlignment="1" applyProtection="1">
      <alignment horizontal="center" vertical="center"/>
      <protection hidden="1"/>
    </xf>
    <xf numFmtId="0" fontId="10" fillId="0" borderId="164" xfId="42" applyBorder="1" applyAlignment="1" applyProtection="1">
      <alignment horizontal="center" vertical="center"/>
      <protection hidden="1"/>
    </xf>
    <xf numFmtId="0" fontId="10" fillId="0" borderId="165" xfId="42" applyBorder="1" applyAlignment="1" applyProtection="1">
      <alignment horizontal="center" vertical="center"/>
      <protection hidden="1"/>
    </xf>
    <xf numFmtId="0" fontId="10" fillId="0" borderId="167" xfId="42" applyBorder="1" applyAlignment="1" applyProtection="1">
      <alignment horizontal="center" vertical="center"/>
      <protection hidden="1"/>
    </xf>
    <xf numFmtId="0" fontId="10" fillId="0" borderId="168" xfId="42" applyBorder="1" applyAlignment="1" applyProtection="1">
      <alignment horizontal="center" vertical="center"/>
      <protection hidden="1"/>
    </xf>
    <xf numFmtId="0" fontId="10" fillId="0" borderId="169" xfId="42" applyBorder="1" applyAlignment="1" applyProtection="1">
      <alignment horizontal="center" vertical="center"/>
      <protection hidden="1"/>
    </xf>
    <xf numFmtId="0" fontId="119" fillId="38" borderId="13" xfId="70" applyFont="1" applyFill="1" applyBorder="1" applyAlignment="1" applyProtection="1">
      <alignment horizontal="center" vertical="center"/>
      <protection hidden="1"/>
    </xf>
    <xf numFmtId="0" fontId="119" fillId="38" borderId="103" xfId="70" applyFont="1" applyFill="1" applyBorder="1" applyAlignment="1" applyProtection="1">
      <alignment horizontal="center" vertical="center"/>
      <protection hidden="1"/>
    </xf>
    <xf numFmtId="0" fontId="119" fillId="38" borderId="104" xfId="70" applyFont="1" applyFill="1" applyBorder="1" applyAlignment="1" applyProtection="1">
      <alignment horizontal="center" vertical="center"/>
      <protection hidden="1"/>
    </xf>
    <xf numFmtId="0" fontId="119" fillId="38" borderId="16" xfId="70" applyFont="1" applyFill="1" applyBorder="1" applyAlignment="1" applyProtection="1">
      <alignment horizontal="center" vertical="center"/>
      <protection hidden="1"/>
    </xf>
    <xf numFmtId="0" fontId="119" fillId="38" borderId="0" xfId="70" applyFont="1" applyFill="1" applyAlignment="1" applyProtection="1">
      <alignment horizontal="center" vertical="center"/>
      <protection hidden="1"/>
    </xf>
    <xf numFmtId="0" fontId="119" fillId="38" borderId="17" xfId="70" applyFont="1" applyFill="1" applyBorder="1" applyAlignment="1" applyProtection="1">
      <alignment horizontal="center" vertical="center"/>
      <protection hidden="1"/>
    </xf>
    <xf numFmtId="0" fontId="121" fillId="38" borderId="13" xfId="70" applyFont="1" applyFill="1" applyBorder="1" applyAlignment="1" applyProtection="1">
      <alignment horizontal="center" vertical="center" wrapText="1"/>
      <protection hidden="1"/>
    </xf>
    <xf numFmtId="0" fontId="121" fillId="38" borderId="103" xfId="70" applyFont="1" applyFill="1" applyBorder="1" applyAlignment="1" applyProtection="1">
      <alignment horizontal="center" vertical="center" wrapText="1"/>
      <protection hidden="1"/>
    </xf>
    <xf numFmtId="0" fontId="121" fillId="38" borderId="104" xfId="70" applyFont="1" applyFill="1" applyBorder="1" applyAlignment="1" applyProtection="1">
      <alignment horizontal="center" vertical="center" wrapText="1"/>
      <protection hidden="1"/>
    </xf>
    <xf numFmtId="0" fontId="121" fillId="38" borderId="16" xfId="70" applyFont="1" applyFill="1" applyBorder="1" applyAlignment="1" applyProtection="1">
      <alignment horizontal="center" vertical="center" wrapText="1"/>
      <protection hidden="1"/>
    </xf>
    <xf numFmtId="0" fontId="121" fillId="38" borderId="0" xfId="70" applyFont="1" applyFill="1" applyAlignment="1" applyProtection="1">
      <alignment horizontal="center" vertical="center" wrapText="1"/>
      <protection hidden="1"/>
    </xf>
    <xf numFmtId="0" fontId="121" fillId="38" borderId="17" xfId="70" applyFont="1" applyFill="1" applyBorder="1" applyAlignment="1" applyProtection="1">
      <alignment horizontal="center" vertical="center" wrapText="1"/>
      <protection hidden="1"/>
    </xf>
    <xf numFmtId="0" fontId="119" fillId="38" borderId="13" xfId="70" applyFont="1" applyFill="1" applyBorder="1" applyAlignment="1" applyProtection="1">
      <alignment horizontal="center" vertical="center" wrapText="1"/>
      <protection hidden="1"/>
    </xf>
    <xf numFmtId="0" fontId="119" fillId="38" borderId="103" xfId="70" applyFont="1" applyFill="1" applyBorder="1" applyAlignment="1" applyProtection="1">
      <alignment horizontal="center" vertical="center" wrapText="1"/>
      <protection hidden="1"/>
    </xf>
    <xf numFmtId="0" fontId="119" fillId="38" borderId="104" xfId="70" applyFont="1" applyFill="1" applyBorder="1" applyAlignment="1" applyProtection="1">
      <alignment horizontal="center" vertical="center" wrapText="1"/>
      <protection hidden="1"/>
    </xf>
    <xf numFmtId="0" fontId="119" fillId="38" borderId="16" xfId="70" applyFont="1" applyFill="1" applyBorder="1" applyAlignment="1" applyProtection="1">
      <alignment horizontal="center" vertical="center" wrapText="1"/>
      <protection hidden="1"/>
    </xf>
    <xf numFmtId="0" fontId="119" fillId="38" borderId="0" xfId="70" applyFont="1" applyFill="1" applyAlignment="1" applyProtection="1">
      <alignment horizontal="center" vertical="center" wrapText="1"/>
      <protection hidden="1"/>
    </xf>
    <xf numFmtId="0" fontId="119" fillId="38" borderId="17" xfId="70" applyFont="1" applyFill="1" applyBorder="1" applyAlignment="1" applyProtection="1">
      <alignment horizontal="center" vertical="center" wrapText="1"/>
      <protection hidden="1"/>
    </xf>
    <xf numFmtId="0" fontId="119" fillId="0" borderId="163" xfId="70" applyFont="1" applyBorder="1" applyAlignment="1" applyProtection="1">
      <alignment horizontal="center" vertical="center" wrapText="1"/>
      <protection hidden="1"/>
    </xf>
    <xf numFmtId="0" fontId="119" fillId="0" borderId="164" xfId="70" applyFont="1" applyBorder="1" applyAlignment="1" applyProtection="1">
      <alignment horizontal="center" vertical="center" wrapText="1"/>
      <protection hidden="1"/>
    </xf>
    <xf numFmtId="0" fontId="119" fillId="0" borderId="166" xfId="70" applyFont="1" applyBorder="1" applyAlignment="1" applyProtection="1">
      <alignment horizontal="center" vertical="center" wrapText="1"/>
      <protection hidden="1"/>
    </xf>
    <xf numFmtId="0" fontId="119" fillId="0" borderId="170" xfId="70" applyFont="1" applyBorder="1" applyAlignment="1" applyProtection="1">
      <alignment horizontal="center" vertical="center" wrapText="1"/>
      <protection hidden="1"/>
    </xf>
    <xf numFmtId="0" fontId="119" fillId="0" borderId="171" xfId="70" applyFont="1" applyBorder="1" applyAlignment="1" applyProtection="1">
      <alignment horizontal="center" vertical="center" wrapText="1"/>
      <protection hidden="1"/>
    </xf>
    <xf numFmtId="0" fontId="119" fillId="0" borderId="172" xfId="70" applyFont="1" applyBorder="1" applyAlignment="1" applyProtection="1">
      <alignment horizontal="center" vertical="center" wrapText="1"/>
      <protection hidden="1"/>
    </xf>
    <xf numFmtId="0" fontId="119" fillId="0" borderId="174" xfId="70" applyFont="1" applyBorder="1" applyAlignment="1" applyProtection="1">
      <alignment horizontal="center" vertical="center" wrapText="1"/>
      <protection hidden="1"/>
    </xf>
    <xf numFmtId="0" fontId="119" fillId="0" borderId="175" xfId="70" applyFont="1" applyBorder="1" applyAlignment="1" applyProtection="1">
      <alignment horizontal="center" vertical="center" wrapText="1"/>
      <protection hidden="1"/>
    </xf>
    <xf numFmtId="0" fontId="119" fillId="0" borderId="176" xfId="70" applyFont="1" applyBorder="1" applyAlignment="1" applyProtection="1">
      <alignment horizontal="center" vertical="center" wrapText="1"/>
      <protection hidden="1"/>
    </xf>
    <xf numFmtId="0" fontId="118" fillId="38" borderId="47" xfId="70" applyFont="1" applyFill="1" applyBorder="1" applyAlignment="1" applyProtection="1">
      <alignment horizontal="center" vertical="center"/>
      <protection hidden="1"/>
    </xf>
    <xf numFmtId="0" fontId="122" fillId="0" borderId="47" xfId="70" applyFont="1" applyBorder="1" applyAlignment="1" applyProtection="1">
      <alignment horizontal="center" vertical="center"/>
      <protection locked="0" hidden="1"/>
    </xf>
    <xf numFmtId="0" fontId="123" fillId="0" borderId="47" xfId="70" applyFont="1" applyBorder="1" applyAlignment="1" applyProtection="1">
      <alignment horizontal="center" vertical="center"/>
      <protection locked="0" hidden="1"/>
    </xf>
    <xf numFmtId="0" fontId="119" fillId="0" borderId="69" xfId="70" applyFont="1" applyBorder="1" applyAlignment="1" applyProtection="1">
      <alignment horizontal="center" vertical="center"/>
      <protection locked="0"/>
    </xf>
    <xf numFmtId="0" fontId="119" fillId="0" borderId="70" xfId="70" applyFont="1" applyBorder="1" applyAlignment="1" applyProtection="1">
      <alignment horizontal="center" vertical="center"/>
      <protection locked="0"/>
    </xf>
    <xf numFmtId="0" fontId="119" fillId="0" borderId="86" xfId="70" applyFont="1" applyBorder="1" applyAlignment="1" applyProtection="1">
      <alignment horizontal="center" vertical="center"/>
      <protection locked="0"/>
    </xf>
    <xf numFmtId="0" fontId="121" fillId="0" borderId="173" xfId="70" applyFont="1" applyBorder="1" applyAlignment="1" applyProtection="1">
      <alignment horizontal="center" vertical="center" wrapText="1"/>
      <protection hidden="1"/>
    </xf>
    <xf numFmtId="0" fontId="121" fillId="0" borderId="164" xfId="70" applyFont="1" applyBorder="1" applyAlignment="1" applyProtection="1">
      <alignment horizontal="center" vertical="center" wrapText="1"/>
      <protection hidden="1"/>
    </xf>
    <xf numFmtId="0" fontId="121" fillId="0" borderId="165" xfId="70" applyFont="1" applyBorder="1" applyAlignment="1" applyProtection="1">
      <alignment horizontal="center" vertical="center" wrapText="1"/>
      <protection hidden="1"/>
    </xf>
    <xf numFmtId="0" fontId="119" fillId="38" borderId="49" xfId="70" applyFont="1" applyFill="1" applyBorder="1" applyAlignment="1" applyProtection="1">
      <alignment horizontal="center" vertical="center"/>
      <protection hidden="1"/>
    </xf>
    <xf numFmtId="0" fontId="119" fillId="38" borderId="47" xfId="70" applyFont="1" applyFill="1" applyBorder="1" applyAlignment="1" applyProtection="1">
      <alignment horizontal="center" vertical="center"/>
      <protection hidden="1"/>
    </xf>
    <xf numFmtId="0" fontId="119" fillId="38" borderId="83" xfId="70" applyFont="1" applyFill="1" applyBorder="1" applyAlignment="1" applyProtection="1">
      <alignment horizontal="center" vertical="center"/>
      <protection hidden="1"/>
    </xf>
    <xf numFmtId="0" fontId="119" fillId="38" borderId="84" xfId="70" applyFont="1" applyFill="1" applyBorder="1" applyAlignment="1" applyProtection="1">
      <alignment horizontal="center" vertical="center"/>
      <protection hidden="1"/>
    </xf>
    <xf numFmtId="0" fontId="119" fillId="38" borderId="105" xfId="70" applyFont="1" applyFill="1" applyBorder="1" applyAlignment="1" applyProtection="1">
      <alignment horizontal="center" vertical="center"/>
      <protection hidden="1"/>
    </xf>
    <xf numFmtId="0" fontId="119" fillId="38" borderId="106" xfId="70" applyFont="1" applyFill="1" applyBorder="1" applyAlignment="1" applyProtection="1">
      <alignment horizontal="center" vertical="center"/>
      <protection hidden="1"/>
    </xf>
    <xf numFmtId="0" fontId="119" fillId="38" borderId="21" xfId="70" applyFont="1" applyFill="1" applyBorder="1" applyAlignment="1" applyProtection="1">
      <alignment horizontal="center" vertical="center"/>
      <protection hidden="1"/>
    </xf>
    <xf numFmtId="0" fontId="119" fillId="0" borderId="105" xfId="70" applyFont="1" applyBorder="1" applyAlignment="1" applyProtection="1">
      <alignment horizontal="center" vertical="center"/>
      <protection locked="0"/>
    </xf>
    <xf numFmtId="0" fontId="119" fillId="0" borderId="106" xfId="70" applyFont="1" applyBorder="1" applyAlignment="1" applyProtection="1">
      <alignment horizontal="center" vertical="center"/>
      <protection locked="0"/>
    </xf>
    <xf numFmtId="0" fontId="119" fillId="0" borderId="21" xfId="70" applyFont="1" applyBorder="1" applyAlignment="1" applyProtection="1">
      <alignment horizontal="center" vertical="center"/>
      <protection locked="0"/>
    </xf>
    <xf numFmtId="0" fontId="121" fillId="0" borderId="47" xfId="70" applyFont="1" applyBorder="1" applyAlignment="1" applyProtection="1">
      <alignment horizontal="center" vertical="center" wrapText="1"/>
      <protection locked="0"/>
    </xf>
    <xf numFmtId="0" fontId="121" fillId="0" borderId="84" xfId="70" applyFont="1" applyBorder="1" applyAlignment="1" applyProtection="1">
      <alignment horizontal="center" vertical="center" wrapText="1"/>
      <protection locked="0"/>
    </xf>
    <xf numFmtId="0" fontId="119" fillId="0" borderId="47" xfId="70" applyFont="1" applyBorder="1" applyAlignment="1" applyProtection="1">
      <alignment horizontal="center" vertical="center" wrapText="1"/>
      <protection locked="0"/>
    </xf>
    <xf numFmtId="0" fontId="119" fillId="0" borderId="84" xfId="70" applyFont="1" applyBorder="1" applyAlignment="1" applyProtection="1">
      <alignment horizontal="center" vertical="center" wrapText="1"/>
      <protection locked="0"/>
    </xf>
    <xf numFmtId="0" fontId="119" fillId="0" borderId="13" xfId="70" applyFont="1" applyBorder="1" applyAlignment="1" applyProtection="1">
      <alignment horizontal="center" vertical="center"/>
      <protection locked="0"/>
    </xf>
    <xf numFmtId="0" fontId="119" fillId="0" borderId="103" xfId="70" applyFont="1" applyBorder="1" applyAlignment="1" applyProtection="1">
      <alignment horizontal="center" vertical="center"/>
      <protection locked="0"/>
    </xf>
    <xf numFmtId="0" fontId="119" fillId="0" borderId="104" xfId="70" applyFont="1" applyBorder="1" applyAlignment="1" applyProtection="1">
      <alignment horizontal="center" vertical="center"/>
      <protection locked="0"/>
    </xf>
    <xf numFmtId="0" fontId="119" fillId="0" borderId="16" xfId="70" applyFont="1" applyBorder="1" applyAlignment="1" applyProtection="1">
      <alignment horizontal="center" vertical="center"/>
      <protection locked="0"/>
    </xf>
    <xf numFmtId="0" fontId="119" fillId="0" borderId="0" xfId="70" applyFont="1" applyAlignment="1" applyProtection="1">
      <alignment horizontal="center" vertical="center"/>
      <protection locked="0"/>
    </xf>
    <xf numFmtId="0" fontId="119" fillId="0" borderId="17" xfId="70" applyFont="1" applyBorder="1" applyAlignment="1" applyProtection="1">
      <alignment horizontal="center" vertical="center"/>
      <protection locked="0"/>
    </xf>
    <xf numFmtId="0" fontId="119" fillId="0" borderId="94" xfId="70" applyFont="1" applyBorder="1" applyAlignment="1" applyProtection="1">
      <alignment horizontal="center" vertical="center"/>
      <protection locked="0"/>
    </xf>
    <xf numFmtId="0" fontId="119" fillId="0" borderId="55" xfId="70" applyFont="1" applyBorder="1" applyAlignment="1" applyProtection="1">
      <alignment horizontal="center" vertical="center"/>
      <protection locked="0"/>
    </xf>
    <xf numFmtId="0" fontId="119" fillId="0" borderId="93" xfId="70" applyFont="1" applyBorder="1" applyAlignment="1" applyProtection="1">
      <alignment horizontal="center" vertical="center"/>
      <protection locked="0"/>
    </xf>
    <xf numFmtId="0" fontId="119" fillId="38" borderId="69" xfId="70" applyFont="1" applyFill="1" applyBorder="1" applyAlignment="1" applyProtection="1">
      <alignment horizontal="center" vertical="center"/>
      <protection hidden="1"/>
    </xf>
    <xf numFmtId="0" fontId="119" fillId="38" borderId="70" xfId="70" applyFont="1" applyFill="1" applyBorder="1" applyAlignment="1" applyProtection="1">
      <alignment horizontal="center" vertical="center"/>
      <protection hidden="1"/>
    </xf>
    <xf numFmtId="0" fontId="119" fillId="38" borderId="86" xfId="70" applyFont="1" applyFill="1" applyBorder="1" applyAlignment="1" applyProtection="1">
      <alignment horizontal="center" vertical="center"/>
      <protection hidden="1"/>
    </xf>
    <xf numFmtId="3" fontId="119" fillId="38" borderId="16" xfId="70" applyNumberFormat="1" applyFont="1" applyFill="1" applyBorder="1" applyAlignment="1" applyProtection="1">
      <alignment horizontal="center" vertical="center" wrapText="1"/>
      <protection hidden="1"/>
    </xf>
    <xf numFmtId="3" fontId="119" fillId="38" borderId="0" xfId="70" applyNumberFormat="1" applyFont="1" applyFill="1" applyAlignment="1" applyProtection="1">
      <alignment horizontal="center" vertical="center" wrapText="1"/>
      <protection hidden="1"/>
    </xf>
    <xf numFmtId="3" fontId="119" fillId="38" borderId="18" xfId="70" applyNumberFormat="1" applyFont="1" applyFill="1" applyBorder="1" applyAlignment="1" applyProtection="1">
      <alignment horizontal="center" vertical="center" wrapText="1"/>
      <protection hidden="1"/>
    </xf>
    <xf numFmtId="3" fontId="119" fillId="38" borderId="19" xfId="70" applyNumberFormat="1" applyFont="1" applyFill="1" applyBorder="1" applyAlignment="1" applyProtection="1">
      <alignment horizontal="center" vertical="center" wrapText="1"/>
      <protection hidden="1"/>
    </xf>
    <xf numFmtId="49" fontId="118" fillId="38" borderId="105" xfId="72" applyNumberFormat="1" applyFont="1" applyFill="1" applyBorder="1" applyAlignment="1" applyProtection="1">
      <alignment horizontal="center" vertical="center"/>
      <protection hidden="1"/>
    </xf>
    <xf numFmtId="49" fontId="118" fillId="38" borderId="106" xfId="72" applyNumberFormat="1" applyFont="1" applyFill="1" applyBorder="1" applyAlignment="1" applyProtection="1">
      <alignment horizontal="center" vertical="center"/>
      <protection hidden="1"/>
    </xf>
    <xf numFmtId="49" fontId="118" fillId="38" borderId="21" xfId="72" applyNumberFormat="1" applyFont="1" applyFill="1" applyBorder="1" applyAlignment="1" applyProtection="1">
      <alignment horizontal="center" vertical="center"/>
      <protection hidden="1"/>
    </xf>
    <xf numFmtId="49" fontId="118" fillId="38" borderId="107" xfId="72" applyNumberFormat="1" applyFont="1" applyFill="1" applyBorder="1" applyAlignment="1" applyProtection="1">
      <alignment horizontal="center" vertical="center"/>
      <protection hidden="1"/>
    </xf>
    <xf numFmtId="0" fontId="118" fillId="37" borderId="105" xfId="42" applyFont="1" applyFill="1" applyBorder="1" applyAlignment="1" applyProtection="1">
      <alignment horizontal="center" vertical="center"/>
      <protection locked="0"/>
    </xf>
    <xf numFmtId="0" fontId="118" fillId="37" borderId="106" xfId="42" applyFont="1" applyFill="1" applyBorder="1" applyAlignment="1" applyProtection="1">
      <alignment horizontal="center" vertical="center"/>
      <protection locked="0"/>
    </xf>
    <xf numFmtId="0" fontId="118" fillId="37" borderId="21" xfId="42" applyFont="1" applyFill="1" applyBorder="1" applyAlignment="1" applyProtection="1">
      <alignment horizontal="center" vertical="center"/>
      <protection locked="0"/>
    </xf>
    <xf numFmtId="0" fontId="118" fillId="37" borderId="107" xfId="42" applyFont="1" applyFill="1" applyBorder="1" applyAlignment="1" applyProtection="1">
      <alignment horizontal="center" vertical="center"/>
      <protection locked="0"/>
    </xf>
    <xf numFmtId="0" fontId="118" fillId="39" borderId="105" xfId="72" applyFont="1" applyFill="1" applyBorder="1" applyAlignment="1" applyProtection="1">
      <alignment horizontal="center" vertical="center"/>
      <protection locked="0"/>
    </xf>
    <xf numFmtId="0" fontId="118" fillId="39" borderId="106" xfId="72" applyFont="1" applyFill="1" applyBorder="1" applyAlignment="1" applyProtection="1">
      <alignment horizontal="center" vertical="center"/>
      <protection locked="0"/>
    </xf>
    <xf numFmtId="0" fontId="118" fillId="39" borderId="107" xfId="72" applyFont="1" applyFill="1" applyBorder="1" applyAlignment="1" applyProtection="1">
      <alignment horizontal="center" vertical="center"/>
      <protection locked="0"/>
    </xf>
    <xf numFmtId="0" fontId="118" fillId="39" borderId="21" xfId="72" applyFont="1" applyFill="1" applyBorder="1" applyAlignment="1" applyProtection="1">
      <alignment horizontal="center" vertical="center"/>
      <protection locked="0"/>
    </xf>
    <xf numFmtId="0" fontId="118" fillId="39" borderId="47" xfId="72" applyFont="1" applyFill="1" applyBorder="1" applyAlignment="1" applyProtection="1">
      <alignment horizontal="center" vertical="center"/>
      <protection locked="0"/>
    </xf>
    <xf numFmtId="0" fontId="118" fillId="39" borderId="48" xfId="72" applyFont="1" applyFill="1" applyBorder="1" applyAlignment="1" applyProtection="1">
      <alignment horizontal="center" vertical="center"/>
      <protection locked="0"/>
    </xf>
    <xf numFmtId="0" fontId="121" fillId="38" borderId="105" xfId="70" applyFont="1" applyFill="1" applyBorder="1" applyAlignment="1" applyProtection="1">
      <alignment horizontal="center" vertical="center" shrinkToFit="1"/>
      <protection hidden="1"/>
    </xf>
    <xf numFmtId="0" fontId="10" fillId="38" borderId="106" xfId="42" applyFill="1" applyBorder="1" applyAlignment="1" applyProtection="1">
      <alignment horizontal="center" vertical="center" shrinkToFit="1"/>
      <protection hidden="1"/>
    </xf>
    <xf numFmtId="0" fontId="10" fillId="38" borderId="21" xfId="42" applyFill="1" applyBorder="1" applyAlignment="1" applyProtection="1">
      <alignment horizontal="center" vertical="center" shrinkToFit="1"/>
      <protection hidden="1"/>
    </xf>
    <xf numFmtId="0" fontId="31" fillId="0" borderId="0" xfId="70" applyFont="1" applyAlignment="1" applyProtection="1">
      <alignment horizontal="center" vertical="center" shrinkToFit="1"/>
      <protection hidden="1"/>
    </xf>
    <xf numFmtId="0" fontId="118" fillId="0" borderId="0" xfId="71" applyFont="1" applyAlignment="1" applyProtection="1">
      <alignment horizontal="center" vertical="center"/>
      <protection hidden="1"/>
    </xf>
    <xf numFmtId="0" fontId="31" fillId="0" borderId="0" xfId="71" applyFont="1" applyAlignment="1" applyProtection="1">
      <alignment horizontal="center" vertical="center"/>
      <protection hidden="1"/>
    </xf>
    <xf numFmtId="0" fontId="116" fillId="0" borderId="58" xfId="70" applyFont="1" applyBorder="1" applyAlignment="1" applyProtection="1">
      <alignment horizontal="center" vertical="center"/>
      <protection hidden="1"/>
    </xf>
    <xf numFmtId="0" fontId="116" fillId="0" borderId="92" xfId="70" applyFont="1" applyBorder="1" applyAlignment="1" applyProtection="1">
      <alignment horizontal="center" vertical="center"/>
      <protection hidden="1"/>
    </xf>
    <xf numFmtId="0" fontId="116" fillId="0" borderId="98" xfId="70" applyFont="1" applyBorder="1" applyAlignment="1" applyProtection="1">
      <alignment horizontal="center" vertical="center"/>
      <protection hidden="1"/>
    </xf>
    <xf numFmtId="3" fontId="119" fillId="38" borderId="77" xfId="70" applyNumberFormat="1" applyFont="1" applyFill="1" applyBorder="1" applyAlignment="1" applyProtection="1">
      <alignment horizontal="center" vertical="center" wrapText="1"/>
      <protection hidden="1"/>
    </xf>
    <xf numFmtId="3" fontId="119" fillId="38" borderId="52" xfId="70" applyNumberFormat="1" applyFont="1" applyFill="1" applyBorder="1" applyAlignment="1" applyProtection="1">
      <alignment horizontal="center" vertical="center" wrapText="1"/>
      <protection hidden="1"/>
    </xf>
    <xf numFmtId="49" fontId="118" fillId="38" borderId="47" xfId="72" applyNumberFormat="1" applyFont="1" applyFill="1" applyBorder="1" applyAlignment="1" applyProtection="1">
      <alignment horizontal="center" vertical="center"/>
      <protection hidden="1"/>
    </xf>
    <xf numFmtId="0" fontId="119" fillId="38" borderId="13" xfId="70" applyFont="1" applyFill="1" applyBorder="1" applyAlignment="1" applyProtection="1">
      <alignment horizontal="center" vertical="center" wrapText="1" shrinkToFit="1"/>
      <protection hidden="1"/>
    </xf>
    <xf numFmtId="0" fontId="119" fillId="38" borderId="103" xfId="70" applyFont="1" applyFill="1" applyBorder="1" applyAlignment="1" applyProtection="1">
      <alignment horizontal="center" vertical="center" shrinkToFit="1"/>
      <protection hidden="1"/>
    </xf>
    <xf numFmtId="0" fontId="119" fillId="38" borderId="104" xfId="70" applyFont="1" applyFill="1" applyBorder="1" applyAlignment="1" applyProtection="1">
      <alignment horizontal="center" vertical="center" shrinkToFit="1"/>
      <protection hidden="1"/>
    </xf>
    <xf numFmtId="0" fontId="119" fillId="38" borderId="18" xfId="70" applyFont="1" applyFill="1" applyBorder="1" applyAlignment="1" applyProtection="1">
      <alignment horizontal="center" vertical="center" shrinkToFit="1"/>
      <protection hidden="1"/>
    </xf>
    <xf numFmtId="0" fontId="119" fillId="38" borderId="19" xfId="70" applyFont="1" applyFill="1" applyBorder="1" applyAlignment="1" applyProtection="1">
      <alignment horizontal="center" vertical="center" shrinkToFit="1"/>
      <protection hidden="1"/>
    </xf>
    <xf numFmtId="0" fontId="119" fillId="38" borderId="20" xfId="70" applyFont="1" applyFill="1" applyBorder="1" applyAlignment="1" applyProtection="1">
      <alignment horizontal="center" vertical="center" shrinkToFit="1"/>
      <protection hidden="1"/>
    </xf>
    <xf numFmtId="0" fontId="121" fillId="38" borderId="47" xfId="70" applyFont="1" applyFill="1" applyBorder="1" applyAlignment="1" applyProtection="1">
      <alignment horizontal="center" vertical="center"/>
      <protection hidden="1"/>
    </xf>
    <xf numFmtId="0" fontId="121" fillId="38" borderId="105" xfId="70" applyFont="1" applyFill="1" applyBorder="1" applyAlignment="1" applyProtection="1">
      <alignment horizontal="center" vertical="center"/>
      <protection hidden="1"/>
    </xf>
    <xf numFmtId="0" fontId="121" fillId="38" borderId="106" xfId="70" applyFont="1" applyFill="1" applyBorder="1" applyAlignment="1" applyProtection="1">
      <alignment horizontal="center" vertical="center"/>
      <protection hidden="1"/>
    </xf>
    <xf numFmtId="0" fontId="121" fillId="38" borderId="21" xfId="70" applyFont="1" applyFill="1" applyBorder="1" applyAlignment="1" applyProtection="1">
      <alignment horizontal="center" vertical="center"/>
      <protection hidden="1"/>
    </xf>
    <xf numFmtId="0" fontId="118" fillId="0" borderId="177" xfId="70" applyFont="1" applyBorder="1" applyAlignment="1" applyProtection="1">
      <alignment horizontal="center" vertical="center"/>
      <protection hidden="1"/>
    </xf>
    <xf numFmtId="0" fontId="118" fillId="0" borderId="169" xfId="70" applyFont="1" applyBorder="1" applyAlignment="1" applyProtection="1">
      <alignment horizontal="center" vertical="center"/>
      <protection hidden="1"/>
    </xf>
    <xf numFmtId="0" fontId="118" fillId="0" borderId="178" xfId="70" applyFont="1" applyBorder="1" applyAlignment="1" applyProtection="1">
      <alignment horizontal="center" vertical="center"/>
      <protection hidden="1"/>
    </xf>
    <xf numFmtId="0" fontId="118" fillId="0" borderId="179" xfId="70" applyFont="1" applyBorder="1" applyAlignment="1" applyProtection="1">
      <alignment horizontal="center" vertical="center"/>
      <protection hidden="1"/>
    </xf>
    <xf numFmtId="0" fontId="118" fillId="0" borderId="173" xfId="70" applyFont="1" applyBorder="1" applyAlignment="1" applyProtection="1">
      <alignment horizontal="center" vertical="center"/>
      <protection hidden="1"/>
    </xf>
    <xf numFmtId="0" fontId="119" fillId="38" borderId="105" xfId="70" applyFont="1" applyFill="1" applyBorder="1" applyAlignment="1" applyProtection="1">
      <alignment horizontal="center" vertical="center" shrinkToFit="1"/>
      <protection hidden="1"/>
    </xf>
    <xf numFmtId="0" fontId="119" fillId="38" borderId="106" xfId="70" applyFont="1" applyFill="1" applyBorder="1" applyAlignment="1" applyProtection="1">
      <alignment horizontal="center" vertical="center" shrinkToFit="1"/>
      <protection hidden="1"/>
    </xf>
    <xf numFmtId="0" fontId="119" fillId="38" borderId="21" xfId="70" applyFont="1" applyFill="1" applyBorder="1" applyAlignment="1" applyProtection="1">
      <alignment horizontal="center" vertical="center" shrinkToFit="1"/>
      <protection hidden="1"/>
    </xf>
    <xf numFmtId="0" fontId="119" fillId="38" borderId="49" xfId="70" applyFont="1" applyFill="1" applyBorder="1" applyAlignment="1" applyProtection="1">
      <alignment horizontal="center" vertical="center" textRotation="255"/>
      <protection hidden="1"/>
    </xf>
    <xf numFmtId="0" fontId="119" fillId="38" borderId="180" xfId="70" applyFont="1" applyFill="1" applyBorder="1" applyAlignment="1" applyProtection="1">
      <alignment horizontal="center" vertical="center" textRotation="255"/>
      <protection hidden="1"/>
    </xf>
    <xf numFmtId="0" fontId="121" fillId="38" borderId="69" xfId="70" applyFont="1" applyFill="1" applyBorder="1" applyAlignment="1" applyProtection="1">
      <alignment horizontal="center" vertical="center" shrinkToFit="1"/>
      <protection hidden="1"/>
    </xf>
    <xf numFmtId="0" fontId="10" fillId="38" borderId="70" xfId="42" applyFill="1" applyBorder="1" applyAlignment="1" applyProtection="1">
      <alignment horizontal="center" vertical="center" shrinkToFit="1"/>
      <protection hidden="1"/>
    </xf>
    <xf numFmtId="0" fontId="10" fillId="38" borderId="86" xfId="42" applyFill="1" applyBorder="1" applyAlignment="1" applyProtection="1">
      <alignment horizontal="center" vertical="center" shrinkToFit="1"/>
      <protection hidden="1"/>
    </xf>
    <xf numFmtId="0" fontId="118" fillId="0" borderId="181" xfId="70" applyFont="1" applyBorder="1" applyAlignment="1" applyProtection="1">
      <alignment horizontal="center" vertical="center"/>
      <protection hidden="1"/>
    </xf>
    <xf numFmtId="0" fontId="118" fillId="0" borderId="182" xfId="70" applyFont="1" applyBorder="1" applyAlignment="1" applyProtection="1">
      <alignment horizontal="center" vertical="center"/>
      <protection hidden="1"/>
    </xf>
    <xf numFmtId="0" fontId="118" fillId="0" borderId="183" xfId="70" applyFont="1" applyBorder="1" applyAlignment="1" applyProtection="1">
      <alignment horizontal="center" vertical="center"/>
      <protection hidden="1"/>
    </xf>
    <xf numFmtId="3" fontId="119" fillId="38" borderId="16" xfId="70" applyNumberFormat="1" applyFont="1" applyFill="1" applyBorder="1" applyAlignment="1" applyProtection="1">
      <alignment horizontal="center" vertical="center" wrapText="1"/>
      <protection locked="0"/>
    </xf>
    <xf numFmtId="3" fontId="119" fillId="38" borderId="0" xfId="70" applyNumberFormat="1" applyFont="1" applyFill="1" applyAlignment="1" applyProtection="1">
      <alignment horizontal="center" vertical="center" wrapText="1"/>
      <protection locked="0"/>
    </xf>
    <xf numFmtId="3" fontId="119" fillId="38" borderId="18" xfId="70" applyNumberFormat="1" applyFont="1" applyFill="1" applyBorder="1" applyAlignment="1" applyProtection="1">
      <alignment horizontal="center" vertical="center" wrapText="1"/>
      <protection locked="0"/>
    </xf>
    <xf numFmtId="3" fontId="119" fillId="38" borderId="19" xfId="70" applyNumberFormat="1" applyFont="1" applyFill="1" applyBorder="1" applyAlignment="1" applyProtection="1">
      <alignment horizontal="center" vertical="center" wrapText="1"/>
      <protection locked="0"/>
    </xf>
    <xf numFmtId="3" fontId="119" fillId="38" borderId="77" xfId="70" applyNumberFormat="1" applyFont="1" applyFill="1" applyBorder="1" applyAlignment="1" applyProtection="1">
      <alignment horizontal="center" vertical="center" wrapText="1"/>
      <protection locked="0"/>
    </xf>
    <xf numFmtId="3" fontId="119" fillId="38" borderId="52" xfId="70" applyNumberFormat="1" applyFont="1" applyFill="1" applyBorder="1" applyAlignment="1" applyProtection="1">
      <alignment horizontal="center" vertical="center" wrapText="1"/>
      <protection locked="0"/>
    </xf>
    <xf numFmtId="0" fontId="119" fillId="38" borderId="83" xfId="70" applyFont="1" applyFill="1" applyBorder="1" applyAlignment="1" applyProtection="1">
      <alignment horizontal="center" vertical="center" textRotation="255"/>
      <protection hidden="1"/>
    </xf>
    <xf numFmtId="0" fontId="118" fillId="0" borderId="0" xfId="71" applyFont="1" applyAlignment="1" applyProtection="1">
      <alignment horizontal="left" vertical="center"/>
      <protection hidden="1"/>
    </xf>
    <xf numFmtId="0" fontId="118" fillId="0" borderId="0" xfId="71" applyFont="1" applyAlignment="1" applyProtection="1">
      <alignment vertical="center"/>
      <protection hidden="1"/>
    </xf>
    <xf numFmtId="0" fontId="119" fillId="0" borderId="0" xfId="71" applyFont="1" applyAlignment="1" applyProtection="1">
      <alignment horizontal="left" vertical="center"/>
      <protection hidden="1"/>
    </xf>
    <xf numFmtId="0" fontId="119" fillId="0" borderId="0" xfId="71" applyFont="1" applyAlignment="1" applyProtection="1">
      <alignment vertical="center"/>
      <protection hidden="1"/>
    </xf>
    <xf numFmtId="0" fontId="119" fillId="0" borderId="0" xfId="71" applyFont="1" applyAlignment="1" applyProtection="1">
      <alignment horizontal="left" vertical="center" wrapText="1"/>
      <protection hidden="1"/>
    </xf>
    <xf numFmtId="0" fontId="118" fillId="37" borderId="69" xfId="42" applyFont="1" applyFill="1" applyBorder="1" applyAlignment="1" applyProtection="1">
      <alignment horizontal="center" vertical="center"/>
      <protection locked="0"/>
    </xf>
    <xf numFmtId="0" fontId="118" fillId="37" borderId="70" xfId="42" applyFont="1" applyFill="1" applyBorder="1" applyAlignment="1" applyProtection="1">
      <alignment horizontal="center" vertical="center"/>
      <protection locked="0"/>
    </xf>
    <xf numFmtId="0" fontId="118" fillId="37" borderId="71" xfId="42" applyFont="1" applyFill="1" applyBorder="1" applyAlignment="1" applyProtection="1">
      <alignment horizontal="center" vertical="center"/>
      <protection locked="0"/>
    </xf>
    <xf numFmtId="0" fontId="118" fillId="37" borderId="86" xfId="42" applyFont="1" applyFill="1" applyBorder="1" applyAlignment="1" applyProtection="1">
      <alignment horizontal="center" vertical="center"/>
      <protection locked="0"/>
    </xf>
    <xf numFmtId="0" fontId="25" fillId="33" borderId="47" xfId="64" applyFont="1" applyFill="1" applyBorder="1" applyAlignment="1">
      <alignment horizontal="center" vertical="center" wrapText="1"/>
    </xf>
    <xf numFmtId="0" fontId="25" fillId="34" borderId="19" xfId="64" applyFont="1" applyFill="1" applyBorder="1" applyAlignment="1">
      <alignment horizontal="center" vertical="center"/>
    </xf>
    <xf numFmtId="0" fontId="25" fillId="0" borderId="19" xfId="64" applyFont="1" applyBorder="1" applyAlignment="1">
      <alignment horizontal="center" vertical="center"/>
    </xf>
    <xf numFmtId="0" fontId="25" fillId="35" borderId="47" xfId="64" applyFont="1" applyFill="1" applyBorder="1" applyAlignment="1">
      <alignment horizontal="center" vertical="center"/>
    </xf>
    <xf numFmtId="0" fontId="25" fillId="33" borderId="47" xfId="64" applyFont="1" applyFill="1" applyBorder="1" applyAlignment="1">
      <alignment horizontal="center" vertical="center"/>
    </xf>
    <xf numFmtId="0" fontId="60" fillId="29" borderId="47" xfId="65" applyFont="1" applyFill="1" applyBorder="1">
      <alignment vertical="center"/>
    </xf>
    <xf numFmtId="0" fontId="25" fillId="0" borderId="47" xfId="64" applyFont="1" applyBorder="1">
      <alignment vertical="center"/>
    </xf>
    <xf numFmtId="0" fontId="26" fillId="0" borderId="13" xfId="64" applyFont="1" applyBorder="1" applyAlignment="1">
      <alignment horizontal="center" vertical="center"/>
    </xf>
    <xf numFmtId="0" fontId="26" fillId="0" borderId="16" xfId="64" applyFont="1" applyBorder="1" applyAlignment="1">
      <alignment horizontal="center" vertical="center"/>
    </xf>
    <xf numFmtId="0" fontId="26" fillId="0" borderId="13" xfId="64" applyFont="1" applyBorder="1" applyAlignment="1">
      <alignment horizontal="center" vertical="center" wrapText="1"/>
    </xf>
    <xf numFmtId="0" fontId="26" fillId="0" borderId="16" xfId="64" applyFont="1" applyBorder="1" applyAlignment="1">
      <alignment horizontal="center" vertical="center" wrapText="1"/>
    </xf>
    <xf numFmtId="0" fontId="26" fillId="0" borderId="18" xfId="64" applyFont="1" applyBorder="1" applyAlignment="1">
      <alignment horizontal="center" vertical="center" wrapText="1"/>
    </xf>
    <xf numFmtId="0" fontId="26" fillId="0" borderId="47" xfId="64" applyFont="1" applyBorder="1" applyAlignment="1">
      <alignment horizontal="center" vertical="center"/>
    </xf>
    <xf numFmtId="0" fontId="26" fillId="0" borderId="105" xfId="64" applyFont="1" applyBorder="1" applyAlignment="1">
      <alignment horizontal="center" vertical="center"/>
    </xf>
    <xf numFmtId="49" fontId="26" fillId="0" borderId="47" xfId="64" applyNumberFormat="1" applyFont="1" applyBorder="1" applyAlignment="1">
      <alignment horizontal="center" vertical="center"/>
    </xf>
    <xf numFmtId="0" fontId="93" fillId="0" borderId="16" xfId="64" applyFont="1" applyBorder="1" applyAlignment="1">
      <alignment horizontal="center" vertical="center" wrapText="1"/>
    </xf>
    <xf numFmtId="0" fontId="93" fillId="0" borderId="18" xfId="64" applyFont="1" applyBorder="1" applyAlignment="1">
      <alignment horizontal="center" vertical="center" wrapText="1"/>
    </xf>
    <xf numFmtId="0" fontId="25" fillId="35" borderId="47" xfId="64" applyFont="1" applyFill="1" applyBorder="1">
      <alignment vertical="center"/>
    </xf>
    <xf numFmtId="0" fontId="26" fillId="0" borderId="21" xfId="64" applyFont="1" applyBorder="1" applyAlignment="1">
      <alignment horizontal="center" vertical="center" wrapText="1"/>
    </xf>
    <xf numFmtId="0" fontId="26" fillId="0" borderId="47" xfId="64" applyFont="1" applyBorder="1" applyAlignment="1">
      <alignment horizontal="center" vertical="center" wrapText="1"/>
    </xf>
    <xf numFmtId="0" fontId="25" fillId="0" borderId="47" xfId="64" applyFont="1" applyBorder="1" applyAlignment="1">
      <alignment horizontal="center" vertical="center" wrapText="1"/>
    </xf>
    <xf numFmtId="0" fontId="26" fillId="0" borderId="105" xfId="66" applyFont="1" applyBorder="1" applyAlignment="1">
      <alignment horizontal="center" vertical="center"/>
    </xf>
    <xf numFmtId="0" fontId="26" fillId="0" borderId="106" xfId="66" applyFont="1" applyBorder="1" applyAlignment="1">
      <alignment horizontal="center" vertical="center"/>
    </xf>
    <xf numFmtId="0" fontId="26" fillId="0" borderId="21" xfId="66" applyFont="1" applyBorder="1" applyAlignment="1">
      <alignment horizontal="center" vertical="center"/>
    </xf>
    <xf numFmtId="0" fontId="26" fillId="0" borderId="105" xfId="66" applyFont="1" applyBorder="1" applyAlignment="1">
      <alignment horizontal="center" vertical="center" wrapText="1"/>
    </xf>
    <xf numFmtId="0" fontId="26" fillId="0" borderId="106" xfId="66" applyFont="1" applyBorder="1" applyAlignment="1">
      <alignment horizontal="center" vertical="center" wrapText="1"/>
    </xf>
    <xf numFmtId="0" fontId="26" fillId="0" borderId="47" xfId="66" applyFont="1" applyBorder="1" applyAlignment="1">
      <alignment horizontal="center" vertical="center" wrapText="1"/>
    </xf>
    <xf numFmtId="0" fontId="26" fillId="0" borderId="21" xfId="66" applyFont="1" applyBorder="1" applyAlignment="1">
      <alignment horizontal="center" vertical="center" wrapText="1"/>
    </xf>
    <xf numFmtId="0" fontId="26" fillId="0" borderId="106" xfId="64" applyFont="1" applyBorder="1" applyAlignment="1">
      <alignment horizontal="center" vertical="center"/>
    </xf>
    <xf numFmtId="0" fontId="26" fillId="0" borderId="21" xfId="64" applyFont="1" applyBorder="1" applyAlignment="1">
      <alignment horizontal="center" vertical="center"/>
    </xf>
    <xf numFmtId="0" fontId="26" fillId="0" borderId="47" xfId="64" applyFont="1" applyBorder="1">
      <alignment vertical="center"/>
    </xf>
    <xf numFmtId="0" fontId="26" fillId="0" borderId="47" xfId="66" applyFont="1" applyBorder="1" applyAlignment="1">
      <alignment horizontal="center" vertical="center"/>
    </xf>
    <xf numFmtId="182" fontId="26" fillId="0" borderId="47" xfId="64" applyNumberFormat="1" applyFont="1" applyBorder="1" applyAlignment="1">
      <alignment horizontal="center" vertical="center"/>
    </xf>
    <xf numFmtId="0" fontId="26" fillId="33" borderId="105" xfId="64" applyFont="1" applyFill="1" applyBorder="1" applyAlignment="1">
      <alignment horizontal="left" vertical="center"/>
    </xf>
    <xf numFmtId="0" fontId="26" fillId="33" borderId="106" xfId="64" applyFont="1" applyFill="1" applyBorder="1" applyAlignment="1">
      <alignment horizontal="left" vertical="center"/>
    </xf>
    <xf numFmtId="0" fontId="26" fillId="33" borderId="21" xfId="64" applyFont="1" applyFill="1" applyBorder="1" applyAlignment="1">
      <alignment horizontal="left" vertical="center"/>
    </xf>
    <xf numFmtId="0" fontId="26" fillId="29" borderId="47" xfId="64" applyFont="1" applyFill="1" applyBorder="1" applyAlignment="1">
      <alignment horizontal="right" vertical="center"/>
    </xf>
    <xf numFmtId="0" fontId="26" fillId="0" borderId="47" xfId="64" applyFont="1" applyBorder="1" applyAlignment="1">
      <alignment horizontal="right" vertical="center"/>
    </xf>
    <xf numFmtId="182" fontId="26" fillId="0" borderId="47" xfId="64" applyNumberFormat="1" applyFont="1" applyBorder="1" applyAlignment="1">
      <alignment horizontal="center" vertical="center" wrapText="1"/>
    </xf>
    <xf numFmtId="0" fontId="26" fillId="0" borderId="105" xfId="64" applyFont="1" applyBorder="1" applyAlignment="1">
      <alignment horizontal="center" vertical="center" wrapText="1"/>
    </xf>
    <xf numFmtId="0" fontId="26" fillId="0" borderId="105" xfId="64" applyFont="1" applyBorder="1" applyAlignment="1">
      <alignment horizontal="right" vertical="center"/>
    </xf>
    <xf numFmtId="0" fontId="26" fillId="0" borderId="21" xfId="64" applyFont="1" applyBorder="1" applyAlignment="1">
      <alignment horizontal="right" vertical="center"/>
    </xf>
    <xf numFmtId="0" fontId="30" fillId="0" borderId="12" xfId="0" applyFont="1" applyBorder="1" applyAlignment="1">
      <alignment horizontal="center" vertical="center"/>
    </xf>
    <xf numFmtId="0" fontId="0" fillId="0" borderId="21" xfId="0" applyBorder="1" applyAlignment="1">
      <alignment horizontal="center" vertical="center"/>
    </xf>
    <xf numFmtId="0" fontId="30" fillId="0" borderId="12" xfId="0" applyFont="1" applyBorder="1" applyAlignment="1">
      <alignment horizontal="left" vertical="center"/>
    </xf>
    <xf numFmtId="0" fontId="0" fillId="0" borderId="43" xfId="0" applyBorder="1" applyAlignment="1"/>
    <xf numFmtId="0" fontId="0" fillId="0" borderId="21" xfId="0" applyBorder="1" applyAlignment="1"/>
    <xf numFmtId="0" fontId="30" fillId="0" borderId="47" xfId="58" applyFont="1" applyFill="1" applyBorder="1" applyAlignment="1">
      <alignment horizontal="center"/>
    </xf>
    <xf numFmtId="0" fontId="10" fillId="0" borderId="0" xfId="58" applyFill="1" applyAlignment="1">
      <alignment horizontal="left" wrapText="1"/>
    </xf>
    <xf numFmtId="0" fontId="30" fillId="0" borderId="0" xfId="0" applyFont="1" applyFill="1" applyBorder="1" applyAlignment="1">
      <alignment horizontal="center"/>
    </xf>
    <xf numFmtId="0" fontId="0" fillId="0" borderId="0" xfId="0" applyFill="1" applyBorder="1" applyAlignment="1">
      <alignment horizontal="center"/>
    </xf>
    <xf numFmtId="0" fontId="10" fillId="0" borderId="0" xfId="58" applyFill="1" applyAlignment="1">
      <alignment horizontal="left" vertical="top" wrapText="1"/>
    </xf>
    <xf numFmtId="0" fontId="10" fillId="0" borderId="47" xfId="58" applyFill="1" applyBorder="1" applyAlignment="1">
      <alignment horizontal="center" vertical="center"/>
    </xf>
    <xf numFmtId="0" fontId="30" fillId="0" borderId="12" xfId="58" applyFont="1" applyFill="1" applyBorder="1" applyAlignment="1">
      <alignment horizontal="left" vertical="center"/>
    </xf>
    <xf numFmtId="0" fontId="10" fillId="0" borderId="43" xfId="58" applyFill="1" applyBorder="1" applyAlignment="1">
      <alignment vertical="center"/>
    </xf>
    <xf numFmtId="0" fontId="10" fillId="0" borderId="21" xfId="58" applyFill="1" applyBorder="1" applyAlignment="1">
      <alignment vertical="center"/>
    </xf>
    <xf numFmtId="0" fontId="31" fillId="0" borderId="12" xfId="58" applyFont="1" applyFill="1" applyBorder="1" applyAlignment="1">
      <alignment horizontal="center" vertical="center"/>
    </xf>
    <xf numFmtId="0" fontId="31" fillId="0" borderId="43" xfId="58" applyFont="1" applyFill="1" applyBorder="1" applyAlignment="1">
      <alignment horizontal="center" vertical="center"/>
    </xf>
    <xf numFmtId="0" fontId="31" fillId="0" borderId="43" xfId="58" applyFont="1" applyFill="1" applyBorder="1" applyAlignment="1">
      <alignment horizontal="center"/>
    </xf>
    <xf numFmtId="0" fontId="31" fillId="0" borderId="21" xfId="58" applyFont="1" applyFill="1" applyBorder="1" applyAlignment="1">
      <alignment horizontal="center"/>
    </xf>
    <xf numFmtId="0" fontId="30" fillId="0" borderId="12" xfId="58" applyFont="1" applyFill="1" applyBorder="1" applyAlignment="1">
      <alignment horizontal="center" vertical="center"/>
    </xf>
    <xf numFmtId="0" fontId="30" fillId="0" borderId="21" xfId="58" applyFont="1" applyFill="1" applyBorder="1" applyAlignment="1">
      <alignment horizontal="center" vertical="center"/>
    </xf>
    <xf numFmtId="0" fontId="31" fillId="0" borderId="21" xfId="58" applyFont="1" applyFill="1" applyBorder="1" applyAlignment="1">
      <alignment horizontal="center" vertical="center"/>
    </xf>
    <xf numFmtId="0" fontId="10" fillId="0" borderId="43" xfId="58" applyFill="1" applyBorder="1" applyAlignment="1">
      <alignment horizontal="center" vertical="center"/>
    </xf>
    <xf numFmtId="0" fontId="10" fillId="0" borderId="21" xfId="58" applyFill="1" applyBorder="1" applyAlignment="1">
      <alignment horizontal="center" vertical="center"/>
    </xf>
    <xf numFmtId="0" fontId="54" fillId="0" borderId="16" xfId="0" applyFont="1" applyBorder="1" applyAlignment="1">
      <alignment horizontal="center"/>
    </xf>
    <xf numFmtId="0" fontId="54" fillId="0" borderId="0" xfId="0" applyFont="1" applyBorder="1" applyAlignment="1">
      <alignment horizontal="center"/>
    </xf>
    <xf numFmtId="0" fontId="54" fillId="0" borderId="17" xfId="0" applyFont="1" applyBorder="1" applyAlignment="1">
      <alignment horizontal="center"/>
    </xf>
    <xf numFmtId="0" fontId="54" fillId="0" borderId="18" xfId="0" applyFont="1" applyBorder="1" applyAlignment="1">
      <alignment horizontal="center"/>
    </xf>
    <xf numFmtId="0" fontId="54" fillId="0" borderId="19" xfId="0" applyFont="1" applyBorder="1" applyAlignment="1">
      <alignment horizontal="center"/>
    </xf>
    <xf numFmtId="0" fontId="54" fillId="0" borderId="20" xfId="0" applyFont="1" applyBorder="1" applyAlignment="1">
      <alignment horizontal="center"/>
    </xf>
    <xf numFmtId="0" fontId="10" fillId="0" borderId="43" xfId="58" applyFill="1" applyBorder="1" applyAlignment="1">
      <alignment horizontal="center"/>
    </xf>
    <xf numFmtId="0" fontId="10" fillId="0" borderId="21" xfId="58" applyFill="1" applyBorder="1" applyAlignment="1">
      <alignment horizontal="center"/>
    </xf>
    <xf numFmtId="0" fontId="10" fillId="0" borderId="0" xfId="58" applyFill="1" applyBorder="1" applyAlignment="1">
      <alignment vertical="top" wrapText="1"/>
    </xf>
    <xf numFmtId="0" fontId="10" fillId="0" borderId="12" xfId="58" applyFill="1" applyBorder="1" applyAlignment="1">
      <alignment horizontal="center" vertical="center"/>
    </xf>
    <xf numFmtId="0" fontId="10" fillId="0" borderId="16" xfId="0" applyFont="1" applyBorder="1" applyAlignment="1">
      <alignment horizontal="center" vertical="top" wrapText="1"/>
    </xf>
    <xf numFmtId="0" fontId="10" fillId="0" borderId="17" xfId="0" applyFont="1" applyBorder="1" applyAlignment="1">
      <alignment horizontal="center" vertical="top" wrapText="1"/>
    </xf>
    <xf numFmtId="0" fontId="10" fillId="0" borderId="13" xfId="58" applyFill="1" applyBorder="1" applyAlignment="1">
      <alignment horizontal="center"/>
    </xf>
    <xf numFmtId="0" fontId="10" fillId="0" borderId="103" xfId="58" applyFill="1" applyBorder="1" applyAlignment="1">
      <alignment horizontal="center"/>
    </xf>
    <xf numFmtId="0" fontId="10" fillId="0" borderId="104" xfId="58" applyFill="1" applyBorder="1" applyAlignment="1">
      <alignment horizontal="center"/>
    </xf>
    <xf numFmtId="0" fontId="30" fillId="0" borderId="13" xfId="0" applyFont="1" applyBorder="1" applyAlignment="1">
      <alignment horizontal="left" vertical="center"/>
    </xf>
    <xf numFmtId="0" fontId="30" fillId="0" borderId="103" xfId="0" applyFont="1" applyBorder="1" applyAlignment="1">
      <alignment horizontal="left" vertical="center"/>
    </xf>
    <xf numFmtId="0" fontId="30" fillId="0" borderId="104" xfId="0" applyFont="1" applyBorder="1" applyAlignment="1">
      <alignment horizontal="left" vertical="center"/>
    </xf>
    <xf numFmtId="0" fontId="30" fillId="0" borderId="16" xfId="0" applyFont="1" applyBorder="1" applyAlignment="1">
      <alignment horizontal="left" vertical="center"/>
    </xf>
    <xf numFmtId="0" fontId="30" fillId="0" borderId="0" xfId="0" applyFont="1" applyBorder="1" applyAlignment="1">
      <alignment horizontal="left" vertical="center"/>
    </xf>
    <xf numFmtId="0" fontId="30" fillId="0" borderId="17" xfId="0" applyFont="1" applyBorder="1" applyAlignment="1">
      <alignment horizontal="left" vertical="center"/>
    </xf>
    <xf numFmtId="0" fontId="0" fillId="0" borderId="43" xfId="0" applyBorder="1" applyAlignment="1">
      <alignment horizontal="center" vertical="center"/>
    </xf>
    <xf numFmtId="0" fontId="30" fillId="0" borderId="18" xfId="0" applyFont="1" applyBorder="1" applyAlignment="1">
      <alignment horizontal="center" vertical="center"/>
    </xf>
    <xf numFmtId="0" fontId="30" fillId="0" borderId="20" xfId="0" applyFont="1" applyBorder="1" applyAlignment="1">
      <alignment horizontal="center" vertical="center"/>
    </xf>
    <xf numFmtId="0" fontId="30" fillId="0" borderId="43" xfId="0" applyFont="1" applyBorder="1" applyAlignment="1">
      <alignment horizontal="center" vertical="center"/>
    </xf>
    <xf numFmtId="0" fontId="30" fillId="0" borderId="21" xfId="0" applyFont="1" applyBorder="1" applyAlignment="1">
      <alignment horizontal="center" vertic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0" borderId="15" xfId="0" applyFont="1" applyBorder="1" applyAlignment="1">
      <alignment horizontal="center" vertical="center"/>
    </xf>
    <xf numFmtId="0" fontId="30" fillId="0" borderId="50" xfId="0" applyFont="1" applyBorder="1" applyAlignment="1">
      <alignment horizontal="center" vertical="center"/>
    </xf>
    <xf numFmtId="0" fontId="30" fillId="0" borderId="97" xfId="0" applyFont="1" applyBorder="1" applyAlignment="1">
      <alignment horizontal="center" vertical="center"/>
    </xf>
    <xf numFmtId="0" fontId="34" fillId="0" borderId="0" xfId="58" applyFont="1" applyFill="1" applyAlignment="1">
      <alignment vertical="center"/>
    </xf>
    <xf numFmtId="0" fontId="10" fillId="0" borderId="0" xfId="58" applyFill="1" applyAlignment="1">
      <alignment vertical="center"/>
    </xf>
    <xf numFmtId="0" fontId="0" fillId="0" borderId="43" xfId="0" applyBorder="1" applyAlignment="1">
      <alignment horizontal="left" vertical="center"/>
    </xf>
    <xf numFmtId="0" fontId="0" fillId="0" borderId="21" xfId="0" applyBorder="1" applyAlignment="1">
      <alignment horizontal="lef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0" fillId="0" borderId="16" xfId="0" applyFont="1" applyBorder="1" applyAlignment="1">
      <alignment horizontal="center" vertical="center"/>
    </xf>
    <xf numFmtId="0" fontId="30" fillId="0" borderId="0" xfId="0" applyFont="1" applyBorder="1" applyAlignment="1">
      <alignment horizontal="center" vertical="center"/>
    </xf>
    <xf numFmtId="0" fontId="30" fillId="0" borderId="17" xfId="0" applyFont="1" applyBorder="1" applyAlignment="1">
      <alignment horizontal="center" vertical="center"/>
    </xf>
    <xf numFmtId="0" fontId="30" fillId="0" borderId="18" xfId="0" applyFont="1" applyBorder="1" applyAlignment="1">
      <alignment horizontal="left" vertical="center"/>
    </xf>
    <xf numFmtId="0" fontId="30" fillId="0" borderId="19" xfId="0" applyFont="1" applyBorder="1" applyAlignment="1">
      <alignment horizontal="left" vertical="center"/>
    </xf>
    <xf numFmtId="0" fontId="30" fillId="0" borderId="20" xfId="0" applyFont="1" applyBorder="1" applyAlignment="1">
      <alignment horizontal="left" vertical="center"/>
    </xf>
    <xf numFmtId="0" fontId="30" fillId="0" borderId="13" xfId="0" applyFont="1" applyBorder="1" applyAlignment="1">
      <alignment vertical="center"/>
    </xf>
    <xf numFmtId="0" fontId="30" fillId="0" borderId="103" xfId="0" applyFont="1" applyBorder="1" applyAlignment="1">
      <alignment vertical="center"/>
    </xf>
    <xf numFmtId="0" fontId="30" fillId="0" borderId="104" xfId="0" applyFont="1" applyBorder="1" applyAlignment="1">
      <alignment vertical="center"/>
    </xf>
    <xf numFmtId="0" fontId="30" fillId="0" borderId="16" xfId="0" applyFont="1" applyBorder="1" applyAlignment="1">
      <alignment vertical="center"/>
    </xf>
    <xf numFmtId="0" fontId="30" fillId="0" borderId="0" xfId="0" applyFont="1" applyBorder="1" applyAlignment="1">
      <alignment vertical="center"/>
    </xf>
    <xf numFmtId="0" fontId="30" fillId="0" borderId="17" xfId="0" applyFont="1" applyBorder="1" applyAlignment="1">
      <alignment vertical="center"/>
    </xf>
    <xf numFmtId="0" fontId="30" fillId="0" borderId="18" xfId="0" applyFont="1" applyBorder="1" applyAlignment="1">
      <alignment vertical="center"/>
    </xf>
    <xf numFmtId="0" fontId="30" fillId="0" borderId="19" xfId="0" applyFont="1" applyBorder="1" applyAlignment="1">
      <alignment vertical="center"/>
    </xf>
    <xf numFmtId="0" fontId="30" fillId="0" borderId="20" xfId="0" applyFont="1" applyBorder="1" applyAlignment="1">
      <alignment vertical="center"/>
    </xf>
    <xf numFmtId="49" fontId="37" fillId="0" borderId="0" xfId="0" applyNumberFormat="1" applyFont="1" applyAlignment="1">
      <alignment horizontal="center" vertical="center"/>
    </xf>
    <xf numFmtId="49" fontId="22" fillId="0" borderId="58" xfId="0" applyNumberFormat="1" applyFont="1" applyBorder="1" applyAlignment="1">
      <alignment horizontal="center" vertical="center"/>
    </xf>
    <xf numFmtId="49" fontId="22" fillId="0" borderId="92" xfId="0" applyNumberFormat="1" applyFont="1" applyBorder="1" applyAlignment="1">
      <alignment horizontal="center" vertical="center"/>
    </xf>
    <xf numFmtId="49" fontId="22" fillId="0" borderId="98" xfId="0" applyNumberFormat="1" applyFont="1" applyBorder="1" applyAlignment="1">
      <alignment horizontal="center" vertical="center"/>
    </xf>
    <xf numFmtId="49" fontId="22" fillId="0" borderId="92" xfId="0" applyNumberFormat="1" applyFont="1" applyBorder="1" applyAlignment="1">
      <alignment horizontal="left" vertical="center"/>
    </xf>
    <xf numFmtId="49" fontId="22" fillId="0" borderId="98" xfId="0" applyNumberFormat="1" applyFont="1" applyBorder="1" applyAlignment="1">
      <alignment horizontal="left" vertical="center"/>
    </xf>
    <xf numFmtId="49" fontId="22" fillId="0" borderId="99" xfId="0" applyNumberFormat="1" applyFont="1" applyBorder="1" applyAlignment="1">
      <alignment horizontal="center" vertical="center"/>
    </xf>
    <xf numFmtId="49" fontId="22" fillId="0" borderId="75" xfId="0" applyNumberFormat="1" applyFont="1" applyBorder="1" applyAlignment="1">
      <alignment horizontal="center" vertical="center"/>
    </xf>
    <xf numFmtId="49" fontId="22" fillId="0" borderId="76" xfId="0" applyNumberFormat="1" applyFont="1" applyBorder="1" applyAlignment="1">
      <alignment horizontal="center" vertical="center"/>
    </xf>
    <xf numFmtId="49" fontId="22" fillId="0" borderId="100" xfId="0" applyNumberFormat="1" applyFont="1" applyBorder="1" applyAlignment="1">
      <alignment horizontal="center" vertical="center" shrinkToFit="1"/>
    </xf>
    <xf numFmtId="49" fontId="22" fillId="0" borderId="101" xfId="0" applyNumberFormat="1" applyFont="1" applyBorder="1" applyAlignment="1">
      <alignment horizontal="center" vertical="center" shrinkToFit="1"/>
    </xf>
    <xf numFmtId="49" fontId="22" fillId="0" borderId="102" xfId="0" applyNumberFormat="1" applyFont="1" applyBorder="1" applyAlignment="1">
      <alignment horizontal="center" vertical="center" shrinkToFit="1"/>
    </xf>
    <xf numFmtId="49" fontId="22" fillId="0" borderId="91" xfId="0" applyNumberFormat="1" applyFont="1" applyBorder="1" applyAlignment="1">
      <alignment horizontal="center" vertical="center" shrinkToFit="1"/>
    </xf>
    <xf numFmtId="49" fontId="22" fillId="0" borderId="19" xfId="0" applyNumberFormat="1" applyFont="1" applyBorder="1" applyAlignment="1">
      <alignment horizontal="center" vertical="center" shrinkToFit="1"/>
    </xf>
    <xf numFmtId="49" fontId="22" fillId="0" borderId="52" xfId="0" applyNumberFormat="1" applyFont="1" applyBorder="1" applyAlignment="1">
      <alignment horizontal="center" vertical="center" shrinkToFit="1"/>
    </xf>
    <xf numFmtId="49" fontId="22" fillId="0" borderId="91" xfId="0" applyNumberFormat="1" applyFont="1" applyBorder="1" applyAlignment="1">
      <alignment horizontal="left" vertical="center" shrinkToFit="1"/>
    </xf>
    <xf numFmtId="49" fontId="22" fillId="0" borderId="19" xfId="0" applyNumberFormat="1" applyFont="1" applyBorder="1" applyAlignment="1">
      <alignment horizontal="left" vertical="center" shrinkToFit="1"/>
    </xf>
    <xf numFmtId="49" fontId="22" fillId="0" borderId="52" xfId="0" applyNumberFormat="1" applyFont="1" applyBorder="1" applyAlignment="1">
      <alignment horizontal="left" vertical="center" shrinkToFit="1"/>
    </xf>
    <xf numFmtId="49" fontId="22" fillId="0" borderId="0" xfId="0" applyNumberFormat="1" applyFont="1" applyAlignment="1">
      <alignment horizontal="center" vertical="top"/>
    </xf>
    <xf numFmtId="49" fontId="22" fillId="0" borderId="0" xfId="0" applyNumberFormat="1" applyFont="1" applyAlignment="1">
      <alignment vertical="top"/>
    </xf>
    <xf numFmtId="49" fontId="22" fillId="0" borderId="0" xfId="0" applyNumberFormat="1" applyFont="1" applyAlignment="1">
      <alignment horizontal="center" vertical="center"/>
    </xf>
    <xf numFmtId="49" fontId="25" fillId="0" borderId="0" xfId="0" applyNumberFormat="1" applyFont="1" applyAlignment="1">
      <alignment horizontal="left" vertical="top" wrapText="1"/>
    </xf>
    <xf numFmtId="49" fontId="22" fillId="0" borderId="60" xfId="0" applyNumberFormat="1" applyFont="1" applyBorder="1" applyAlignment="1">
      <alignment horizontal="left" vertical="center"/>
    </xf>
    <xf numFmtId="49" fontId="22" fillId="0" borderId="14" xfId="0" applyNumberFormat="1" applyFont="1" applyBorder="1" applyAlignment="1">
      <alignment horizontal="left" vertical="center"/>
    </xf>
    <xf numFmtId="49" fontId="22" fillId="0" borderId="56" xfId="0" applyNumberFormat="1" applyFont="1" applyBorder="1" applyAlignment="1">
      <alignment horizontal="left" vertical="center"/>
    </xf>
    <xf numFmtId="49" fontId="22" fillId="0" borderId="60" xfId="0" applyNumberFormat="1" applyFont="1" applyBorder="1" applyAlignment="1">
      <alignment horizontal="center" vertical="center"/>
    </xf>
    <xf numFmtId="49" fontId="22" fillId="0" borderId="14" xfId="0" applyNumberFormat="1" applyFont="1" applyBorder="1" applyAlignment="1">
      <alignment horizontal="center" vertical="center"/>
    </xf>
    <xf numFmtId="49" fontId="22" fillId="0" borderId="56" xfId="0" applyNumberFormat="1" applyFont="1" applyBorder="1" applyAlignment="1">
      <alignment horizontal="center" vertical="center"/>
    </xf>
    <xf numFmtId="49" fontId="22" fillId="0" borderId="90" xfId="0" applyNumberFormat="1" applyFont="1" applyBorder="1" applyAlignment="1">
      <alignment horizontal="center" vertical="center"/>
    </xf>
    <xf numFmtId="49" fontId="22" fillId="0" borderId="0" xfId="0" applyNumberFormat="1" applyFont="1" applyBorder="1" applyAlignment="1">
      <alignment horizontal="center" vertical="center"/>
    </xf>
    <xf numFmtId="49" fontId="22" fillId="0" borderId="77" xfId="0" applyNumberFormat="1" applyFont="1" applyBorder="1" applyAlignment="1">
      <alignment horizontal="center" vertical="center"/>
    </xf>
    <xf numFmtId="49" fontId="22" fillId="0" borderId="89" xfId="0" applyNumberFormat="1" applyFont="1" applyBorder="1" applyAlignment="1">
      <alignment horizontal="center" vertical="center"/>
    </xf>
    <xf numFmtId="49" fontId="22" fillId="0" borderId="55" xfId="0" applyNumberFormat="1" applyFont="1" applyBorder="1" applyAlignment="1">
      <alignment horizontal="center" vertical="center"/>
    </xf>
    <xf numFmtId="49" fontId="22" fillId="0" borderId="78" xfId="0" applyNumberFormat="1" applyFont="1" applyBorder="1" applyAlignment="1">
      <alignment horizontal="center" vertical="center"/>
    </xf>
    <xf numFmtId="49" fontId="22" fillId="0" borderId="90" xfId="0" applyNumberFormat="1" applyFont="1" applyBorder="1" applyAlignment="1">
      <alignment horizontal="left" vertical="center"/>
    </xf>
    <xf numFmtId="49" fontId="22" fillId="0" borderId="0" xfId="0" applyNumberFormat="1" applyFont="1" applyBorder="1" applyAlignment="1">
      <alignment horizontal="left" vertical="center"/>
    </xf>
    <xf numFmtId="49" fontId="22" fillId="0" borderId="77" xfId="0" applyNumberFormat="1" applyFont="1" applyBorder="1" applyAlignment="1">
      <alignment horizontal="left" vertical="center"/>
    </xf>
    <xf numFmtId="49" fontId="22" fillId="0" borderId="89" xfId="0" applyNumberFormat="1" applyFont="1" applyBorder="1" applyAlignment="1">
      <alignment horizontal="left" vertical="center"/>
    </xf>
    <xf numFmtId="49" fontId="22" fillId="0" borderId="55" xfId="0" applyNumberFormat="1" applyFont="1" applyBorder="1" applyAlignment="1">
      <alignment horizontal="left" vertical="center"/>
    </xf>
    <xf numFmtId="49" fontId="22" fillId="0" borderId="78" xfId="0" applyNumberFormat="1" applyFont="1" applyBorder="1" applyAlignment="1">
      <alignment horizontal="left" vertical="center"/>
    </xf>
    <xf numFmtId="49" fontId="22" fillId="0" borderId="99" xfId="0" applyNumberFormat="1" applyFont="1" applyBorder="1" applyAlignment="1">
      <alignment horizontal="left" vertical="center"/>
    </xf>
    <xf numFmtId="49" fontId="22" fillId="0" borderId="75" xfId="0" applyNumberFormat="1" applyFont="1" applyBorder="1" applyAlignment="1">
      <alignment horizontal="left" vertical="center"/>
    </xf>
    <xf numFmtId="49" fontId="22" fillId="0" borderId="76" xfId="0" applyNumberFormat="1" applyFont="1" applyBorder="1" applyAlignment="1">
      <alignment horizontal="left" vertical="center"/>
    </xf>
    <xf numFmtId="49" fontId="22" fillId="0" borderId="58" xfId="0" applyNumberFormat="1" applyFont="1" applyBorder="1" applyAlignment="1">
      <alignment vertical="center"/>
    </xf>
    <xf numFmtId="49" fontId="22" fillId="0" borderId="92" xfId="0" applyNumberFormat="1" applyFont="1" applyBorder="1" applyAlignment="1">
      <alignment vertical="center"/>
    </xf>
    <xf numFmtId="49" fontId="22" fillId="0" borderId="100" xfId="0" applyNumberFormat="1" applyFont="1" applyBorder="1" applyAlignment="1">
      <alignment horizontal="left" vertical="center"/>
    </xf>
    <xf numFmtId="49" fontId="22" fillId="0" borderId="101" xfId="0" applyNumberFormat="1" applyFont="1" applyBorder="1" applyAlignment="1">
      <alignment horizontal="left" vertical="center"/>
    </xf>
    <xf numFmtId="49" fontId="22" fillId="0" borderId="102" xfId="0" applyNumberFormat="1" applyFont="1" applyBorder="1" applyAlignment="1">
      <alignment horizontal="left" vertical="center"/>
    </xf>
    <xf numFmtId="49" fontId="22" fillId="0" borderId="91" xfId="0" applyNumberFormat="1" applyFont="1" applyBorder="1" applyAlignment="1">
      <alignment horizontal="center" vertical="center"/>
    </xf>
    <xf numFmtId="49" fontId="22" fillId="0" borderId="19" xfId="0" applyNumberFormat="1" applyFont="1" applyBorder="1" applyAlignment="1">
      <alignment horizontal="center" vertical="center"/>
    </xf>
    <xf numFmtId="49" fontId="22" fillId="0" borderId="52" xfId="0" applyNumberFormat="1" applyFont="1" applyBorder="1" applyAlignment="1">
      <alignment horizontal="center" vertical="center"/>
    </xf>
    <xf numFmtId="49" fontId="30" fillId="0" borderId="59" xfId="0" applyNumberFormat="1" applyFont="1" applyFill="1" applyBorder="1" applyAlignment="1">
      <alignment horizontal="center" vertical="center" wrapText="1"/>
    </xf>
    <xf numFmtId="49" fontId="30" fillId="0" borderId="43" xfId="0" applyNumberFormat="1" applyFont="1" applyFill="1" applyBorder="1" applyAlignment="1">
      <alignment horizontal="center" vertical="center" wrapText="1"/>
    </xf>
    <xf numFmtId="49" fontId="30" fillId="0" borderId="57" xfId="0" applyNumberFormat="1" applyFont="1" applyFill="1" applyBorder="1" applyAlignment="1">
      <alignment horizontal="center" vertical="center" wrapText="1"/>
    </xf>
    <xf numFmtId="49" fontId="22" fillId="0" borderId="59" xfId="0" applyNumberFormat="1" applyFont="1" applyFill="1" applyBorder="1" applyAlignment="1">
      <alignment horizontal="center" vertical="center" shrinkToFit="1"/>
    </xf>
    <xf numFmtId="49" fontId="22" fillId="0" borderId="43" xfId="0" applyNumberFormat="1" applyFont="1" applyFill="1" applyBorder="1" applyAlignment="1">
      <alignment horizontal="center" vertical="center" shrinkToFit="1"/>
    </xf>
    <xf numFmtId="49" fontId="22" fillId="0" borderId="57" xfId="0" applyNumberFormat="1" applyFont="1" applyFill="1" applyBorder="1" applyAlignment="1">
      <alignment horizontal="center" vertical="center" shrinkToFit="1"/>
    </xf>
    <xf numFmtId="0" fontId="30" fillId="0" borderId="16" xfId="67" applyFont="1" applyBorder="1" applyAlignment="1">
      <alignment horizontal="left" vertical="top"/>
    </xf>
    <xf numFmtId="0" fontId="30" fillId="0" borderId="17" xfId="67" applyFont="1" applyBorder="1" applyAlignment="1">
      <alignment horizontal="left" vertical="top"/>
    </xf>
    <xf numFmtId="0" fontId="50" fillId="0" borderId="0" xfId="67" applyFont="1" applyAlignment="1">
      <alignment horizontal="center"/>
    </xf>
    <xf numFmtId="0" fontId="88" fillId="0" borderId="105" xfId="67" applyFont="1" applyBorder="1" applyAlignment="1">
      <alignment horizontal="center" vertical="center"/>
    </xf>
    <xf numFmtId="0" fontId="88" fillId="0" borderId="21" xfId="67" applyFont="1" applyBorder="1" applyAlignment="1">
      <alignment horizontal="center" vertical="center"/>
    </xf>
    <xf numFmtId="0" fontId="105" fillId="28" borderId="0" xfId="68" applyFont="1" applyFill="1" applyAlignment="1">
      <alignment horizontal="center" vertical="center"/>
    </xf>
    <xf numFmtId="0" fontId="103" fillId="0" borderId="0" xfId="41" applyFont="1" applyAlignment="1">
      <alignment horizontal="right" vertical="center"/>
    </xf>
    <xf numFmtId="0" fontId="105" fillId="28" borderId="0" xfId="68" applyFont="1" applyFill="1" applyAlignment="1">
      <alignment horizontal="right"/>
    </xf>
    <xf numFmtId="0" fontId="107" fillId="28" borderId="0" xfId="68" applyFont="1" applyFill="1" applyAlignment="1">
      <alignment horizontal="left" vertical="center"/>
    </xf>
    <xf numFmtId="0" fontId="107" fillId="28" borderId="19" xfId="68" applyFont="1" applyFill="1" applyBorder="1" applyAlignment="1">
      <alignment horizontal="left" vertical="center"/>
    </xf>
    <xf numFmtId="0" fontId="107" fillId="28" borderId="103" xfId="68" applyFont="1" applyFill="1" applyBorder="1" applyAlignment="1">
      <alignment horizontal="left"/>
    </xf>
    <xf numFmtId="0" fontId="107" fillId="28" borderId="103" xfId="68" applyFont="1" applyFill="1" applyBorder="1" applyAlignment="1">
      <alignment horizontal="center" vertical="center"/>
    </xf>
    <xf numFmtId="0" fontId="107" fillId="28" borderId="19" xfId="68" applyFont="1" applyFill="1" applyBorder="1" applyAlignment="1">
      <alignment horizontal="center" vertical="center"/>
    </xf>
    <xf numFmtId="0" fontId="104" fillId="28" borderId="19" xfId="68" applyFont="1" applyFill="1" applyBorder="1" applyAlignment="1">
      <alignment horizontal="center"/>
    </xf>
    <xf numFmtId="0" fontId="103" fillId="0" borderId="105" xfId="68" applyFont="1" applyBorder="1" applyAlignment="1">
      <alignment horizontal="left" vertical="center"/>
    </xf>
    <xf numFmtId="0" fontId="103" fillId="0" borderId="106" xfId="68" applyFont="1" applyBorder="1" applyAlignment="1">
      <alignment horizontal="left" vertical="center"/>
    </xf>
    <xf numFmtId="0" fontId="103" fillId="0" borderId="21" xfId="68" applyFont="1" applyBorder="1" applyAlignment="1">
      <alignment horizontal="left" vertical="center"/>
    </xf>
    <xf numFmtId="0" fontId="103" fillId="36" borderId="47" xfId="68" applyFont="1" applyFill="1" applyBorder="1" applyAlignment="1">
      <alignment horizontal="left" vertical="center"/>
    </xf>
    <xf numFmtId="0" fontId="103" fillId="28" borderId="0" xfId="68" applyFont="1" applyFill="1" applyAlignment="1">
      <alignment horizontal="center" vertical="top"/>
    </xf>
    <xf numFmtId="0" fontId="103" fillId="36" borderId="105" xfId="68" applyFont="1" applyFill="1" applyBorder="1" applyAlignment="1">
      <alignment horizontal="left" vertical="center"/>
    </xf>
    <xf numFmtId="0" fontId="103" fillId="36" borderId="106" xfId="68" applyFont="1" applyFill="1" applyBorder="1" applyAlignment="1">
      <alignment horizontal="left" vertical="center"/>
    </xf>
    <xf numFmtId="0" fontId="103" fillId="36" borderId="21" xfId="68" applyFont="1" applyFill="1" applyBorder="1" applyAlignment="1">
      <alignment horizontal="left" vertical="center"/>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18" xfId="0" applyFont="1" applyBorder="1" applyAlignment="1">
      <alignment horizontal="center" vertical="center"/>
    </xf>
    <xf numFmtId="0" fontId="22" fillId="0" borderId="19" xfId="0" applyFont="1" applyBorder="1" applyAlignment="1">
      <alignment horizontal="center" vertical="center"/>
    </xf>
    <xf numFmtId="0" fontId="22" fillId="0" borderId="20" xfId="0" applyFont="1" applyBorder="1" applyAlignment="1">
      <alignment horizontal="center" vertical="center"/>
    </xf>
    <xf numFmtId="57" fontId="25" fillId="0" borderId="12" xfId="0" applyNumberFormat="1" applyFont="1" applyBorder="1" applyAlignment="1">
      <alignment horizontal="center" vertical="center"/>
    </xf>
    <xf numFmtId="0" fontId="25" fillId="0" borderId="43" xfId="0" applyFont="1" applyBorder="1" applyAlignment="1">
      <alignment horizontal="center" vertical="center"/>
    </xf>
    <xf numFmtId="0" fontId="25" fillId="0" borderId="105" xfId="0" applyFont="1" applyBorder="1" applyAlignment="1">
      <alignment horizontal="left"/>
    </xf>
    <xf numFmtId="0" fontId="25" fillId="0" borderId="106" xfId="0" applyFont="1" applyBorder="1" applyAlignment="1">
      <alignment horizontal="left"/>
    </xf>
    <xf numFmtId="0" fontId="25" fillId="0" borderId="21" xfId="0" applyFont="1" applyBorder="1" applyAlignment="1">
      <alignment horizontal="left"/>
    </xf>
    <xf numFmtId="0" fontId="26" fillId="0" borderId="12" xfId="0" applyFont="1" applyBorder="1" applyAlignment="1">
      <alignment horizontal="center" vertical="center"/>
    </xf>
    <xf numFmtId="0" fontId="26" fillId="0" borderId="43" xfId="0" applyFont="1" applyBorder="1" applyAlignment="1">
      <alignment horizontal="center" vertical="center"/>
    </xf>
    <xf numFmtId="0" fontId="26" fillId="0" borderId="21" xfId="0" applyFont="1" applyBorder="1" applyAlignment="1">
      <alignment horizontal="center" vertical="center"/>
    </xf>
    <xf numFmtId="0" fontId="24" fillId="0" borderId="0" xfId="58" applyFont="1" applyFill="1" applyBorder="1" applyAlignment="1">
      <alignment horizontal="center" vertical="center"/>
    </xf>
    <xf numFmtId="0" fontId="30" fillId="0" borderId="13" xfId="58" applyFont="1" applyFill="1" applyBorder="1" applyAlignment="1">
      <alignment horizontal="center" vertical="center"/>
    </xf>
    <xf numFmtId="0" fontId="30" fillId="0" borderId="14" xfId="58" applyFont="1" applyFill="1" applyBorder="1" applyAlignment="1">
      <alignment horizontal="center" vertical="center"/>
    </xf>
    <xf numFmtId="0" fontId="30" fillId="0" borderId="15" xfId="58" applyFont="1" applyFill="1" applyBorder="1" applyAlignment="1">
      <alignment horizontal="center" vertical="center"/>
    </xf>
    <xf numFmtId="0" fontId="30" fillId="0" borderId="43" xfId="58" applyFont="1" applyFill="1" applyBorder="1" applyAlignment="1">
      <alignment horizontal="center" vertical="center"/>
    </xf>
    <xf numFmtId="0" fontId="30" fillId="0" borderId="105" xfId="58" applyFont="1" applyFill="1" applyBorder="1" applyAlignment="1">
      <alignment horizontal="center" vertical="center"/>
    </xf>
    <xf numFmtId="0" fontId="30" fillId="0" borderId="106" xfId="58" applyFont="1" applyFill="1" applyBorder="1" applyAlignment="1">
      <alignment horizontal="center" vertical="center"/>
    </xf>
    <xf numFmtId="0" fontId="30" fillId="0" borderId="18" xfId="58" applyFont="1" applyFill="1" applyBorder="1" applyAlignment="1">
      <alignment horizontal="center" vertical="center"/>
    </xf>
    <xf numFmtId="0" fontId="30" fillId="0" borderId="19" xfId="58" applyFont="1" applyFill="1" applyBorder="1" applyAlignment="1">
      <alignment horizontal="center" vertical="center"/>
    </xf>
    <xf numFmtId="0" fontId="30" fillId="0" borderId="20" xfId="58" applyFont="1" applyFill="1" applyBorder="1" applyAlignment="1">
      <alignment horizontal="center" vertical="center"/>
    </xf>
    <xf numFmtId="0" fontId="30" fillId="0" borderId="19" xfId="58" applyFont="1" applyFill="1" applyBorder="1" applyAlignment="1">
      <alignment vertical="center"/>
    </xf>
    <xf numFmtId="0" fontId="0" fillId="0" borderId="19" xfId="0" applyBorder="1" applyAlignment="1">
      <alignment vertical="center"/>
    </xf>
    <xf numFmtId="0" fontId="30" fillId="0" borderId="105" xfId="58" applyFont="1" applyFill="1" applyBorder="1" applyAlignment="1">
      <alignment vertical="center"/>
    </xf>
    <xf numFmtId="0" fontId="0" fillId="0" borderId="106" xfId="0" applyBorder="1" applyAlignment="1">
      <alignment vertical="center"/>
    </xf>
    <xf numFmtId="0" fontId="0" fillId="0" borderId="21" xfId="0" applyBorder="1" applyAlignment="1">
      <alignment vertical="center"/>
    </xf>
    <xf numFmtId="0" fontId="35" fillId="0" borderId="12" xfId="0" applyFont="1" applyBorder="1" applyAlignment="1">
      <alignment horizontal="center" vertical="center"/>
    </xf>
    <xf numFmtId="0" fontId="35" fillId="0" borderId="43" xfId="0" applyFont="1" applyBorder="1" applyAlignment="1">
      <alignment horizontal="center" vertical="center"/>
    </xf>
    <xf numFmtId="0" fontId="35" fillId="0" borderId="21" xfId="0" applyFont="1" applyBorder="1" applyAlignment="1">
      <alignment horizontal="center" vertical="center"/>
    </xf>
    <xf numFmtId="57" fontId="30" fillId="0" borderId="12" xfId="0" applyNumberFormat="1" applyFont="1" applyBorder="1" applyAlignment="1">
      <alignment horizontal="center" vertical="center"/>
    </xf>
    <xf numFmtId="0" fontId="30" fillId="0" borderId="12" xfId="0" applyFont="1" applyBorder="1" applyAlignment="1">
      <alignment horizontal="left"/>
    </xf>
    <xf numFmtId="0" fontId="30" fillId="0" borderId="43" xfId="0" applyFont="1" applyBorder="1" applyAlignment="1">
      <alignment horizontal="left"/>
    </xf>
    <xf numFmtId="0" fontId="30" fillId="0" borderId="105" xfId="0" applyFont="1" applyBorder="1" applyAlignment="1">
      <alignment horizontal="left"/>
    </xf>
    <xf numFmtId="0" fontId="30" fillId="0" borderId="106" xfId="0" applyFont="1" applyBorder="1" applyAlignment="1">
      <alignment horizontal="left"/>
    </xf>
    <xf numFmtId="0" fontId="30" fillId="0" borderId="21" xfId="0" applyFont="1" applyBorder="1" applyAlignment="1">
      <alignment horizontal="left"/>
    </xf>
    <xf numFmtId="0" fontId="26" fillId="0" borderId="0" xfId="58" applyFont="1" applyFill="1" applyAlignment="1">
      <alignment vertical="top" wrapText="1"/>
    </xf>
    <xf numFmtId="0" fontId="0" fillId="0" borderId="15" xfId="0" applyBorder="1" applyAlignment="1">
      <alignment horizontal="left" vertical="center"/>
    </xf>
    <xf numFmtId="0" fontId="30" fillId="0" borderId="43" xfId="0" applyFont="1" applyBorder="1" applyAlignment="1">
      <alignment horizontal="left" vertical="center"/>
    </xf>
    <xf numFmtId="0" fontId="30" fillId="0" borderId="21" xfId="0" applyFont="1" applyBorder="1" applyAlignment="1">
      <alignment horizontal="left" vertical="center"/>
    </xf>
    <xf numFmtId="0" fontId="30" fillId="0" borderId="103" xfId="0" applyFont="1" applyBorder="1" applyAlignment="1">
      <alignment horizontal="center" vertical="center"/>
    </xf>
    <xf numFmtId="0" fontId="30" fillId="0" borderId="104" xfId="0" applyFont="1" applyBorder="1" applyAlignment="1">
      <alignment horizontal="center" vertical="center"/>
    </xf>
    <xf numFmtId="0" fontId="42" fillId="0" borderId="0" xfId="56" applyFont="1" applyAlignment="1">
      <alignment horizontal="center"/>
    </xf>
    <xf numFmtId="0" fontId="44" fillId="0" borderId="0" xfId="56" applyFont="1" applyAlignment="1">
      <alignment horizontal="left" vertical="center" wrapText="1"/>
    </xf>
    <xf numFmtId="0" fontId="44" fillId="27" borderId="12" xfId="56" applyFont="1" applyFill="1" applyBorder="1" applyAlignment="1">
      <alignment horizontal="center"/>
    </xf>
    <xf numFmtId="0" fontId="44" fillId="27" borderId="21" xfId="56" applyFont="1" applyFill="1" applyBorder="1" applyAlignment="1">
      <alignment horizontal="center"/>
    </xf>
    <xf numFmtId="0" fontId="44" fillId="0" borderId="0" xfId="56" applyFont="1" applyAlignment="1">
      <alignment horizontal="center"/>
    </xf>
    <xf numFmtId="0" fontId="46" fillId="0" borderId="0" xfId="56" applyFont="1" applyAlignment="1">
      <alignment horizontal="center" vertical="top" wrapText="1"/>
    </xf>
    <xf numFmtId="0" fontId="10" fillId="0" borderId="0" xfId="56" applyAlignment="1">
      <alignment horizontal="left"/>
    </xf>
    <xf numFmtId="0" fontId="47" fillId="0" borderId="0" xfId="57" applyFont="1" applyAlignment="1">
      <alignment horizontal="center" vertical="center"/>
    </xf>
    <xf numFmtId="0" fontId="4" fillId="0" borderId="88" xfId="57" applyFont="1" applyBorder="1" applyAlignment="1">
      <alignment horizontal="center" vertical="center"/>
    </xf>
    <xf numFmtId="0" fontId="4" fillId="0" borderId="45" xfId="57" applyFont="1" applyBorder="1" applyAlignment="1">
      <alignment horizontal="center" vertical="center"/>
    </xf>
    <xf numFmtId="0" fontId="4" fillId="0" borderId="96" xfId="57" applyFont="1" applyBorder="1" applyAlignment="1">
      <alignment horizontal="center" vertical="center"/>
    </xf>
    <xf numFmtId="0" fontId="4" fillId="0" borderId="91" xfId="57" applyFont="1" applyBorder="1" applyAlignment="1">
      <alignment horizontal="center" vertical="center"/>
    </xf>
    <xf numFmtId="0" fontId="4" fillId="0" borderId="19" xfId="57" applyFont="1" applyBorder="1" applyAlignment="1">
      <alignment horizontal="center" vertical="center"/>
    </xf>
    <xf numFmtId="0" fontId="4" fillId="0" borderId="20" xfId="57" applyFont="1" applyBorder="1" applyAlignment="1">
      <alignment horizontal="center" vertical="center"/>
    </xf>
    <xf numFmtId="0" fontId="4" fillId="0" borderId="95" xfId="57" applyFont="1" applyBorder="1" applyAlignment="1">
      <alignment horizontal="center" vertical="center"/>
    </xf>
    <xf numFmtId="0" fontId="4" fillId="0" borderId="46" xfId="57" applyFont="1" applyBorder="1" applyAlignment="1">
      <alignment horizontal="center" vertical="center"/>
    </xf>
    <xf numFmtId="0" fontId="4" fillId="0" borderId="18" xfId="57" applyFont="1" applyBorder="1" applyAlignment="1">
      <alignment horizontal="center" vertical="center"/>
    </xf>
    <xf numFmtId="0" fontId="4" fillId="0" borderId="52" xfId="57" applyFont="1" applyBorder="1" applyAlignment="1">
      <alignment horizontal="center" vertical="center"/>
    </xf>
    <xf numFmtId="0" fontId="4" fillId="0" borderId="47" xfId="57" applyFont="1" applyBorder="1" applyAlignment="1">
      <alignment horizontal="center" vertical="center"/>
    </xf>
    <xf numFmtId="0" fontId="4" fillId="0" borderId="13" xfId="57" applyFont="1" applyBorder="1" applyAlignment="1">
      <alignment vertical="center" wrapText="1"/>
    </xf>
    <xf numFmtId="0" fontId="4" fillId="0" borderId="14" xfId="57" applyFont="1" applyBorder="1" applyAlignment="1">
      <alignment vertical="center" wrapText="1"/>
    </xf>
    <xf numFmtId="0" fontId="4" fillId="0" borderId="56" xfId="57" applyFont="1" applyBorder="1" applyAlignment="1">
      <alignment vertical="center" wrapText="1"/>
    </xf>
    <xf numFmtId="0" fontId="4" fillId="0" borderId="16" xfId="57" applyFont="1" applyBorder="1" applyAlignment="1">
      <alignment vertical="center" wrapText="1"/>
    </xf>
    <xf numFmtId="0" fontId="4" fillId="0" borderId="0" xfId="57" applyFont="1" applyBorder="1" applyAlignment="1">
      <alignment vertical="center" wrapText="1"/>
    </xf>
    <xf numFmtId="0" fontId="4" fillId="0" borderId="77" xfId="57" applyFont="1" applyBorder="1" applyAlignment="1">
      <alignment vertical="center" wrapText="1"/>
    </xf>
    <xf numFmtId="0" fontId="4" fillId="0" borderId="18" xfId="57" applyFont="1" applyBorder="1" applyAlignment="1">
      <alignment vertical="center" wrapText="1"/>
    </xf>
    <xf numFmtId="0" fontId="4" fillId="0" borderId="19" xfId="57" applyFont="1" applyBorder="1" applyAlignment="1">
      <alignment vertical="center" wrapText="1"/>
    </xf>
    <xf numFmtId="0" fontId="4" fillId="0" borderId="52" xfId="57" applyFont="1" applyBorder="1" applyAlignment="1">
      <alignment vertical="center" wrapText="1"/>
    </xf>
    <xf numFmtId="0" fontId="4" fillId="0" borderId="60" xfId="57" applyFont="1" applyBorder="1" applyAlignment="1">
      <alignment vertical="center" wrapText="1"/>
    </xf>
    <xf numFmtId="0" fontId="4" fillId="0" borderId="15" xfId="57" applyFont="1" applyBorder="1" applyAlignment="1">
      <alignment vertical="center" wrapText="1"/>
    </xf>
    <xf numFmtId="0" fontId="4" fillId="0" borderId="90" xfId="57" applyFont="1" applyBorder="1" applyAlignment="1">
      <alignment vertical="center" wrapText="1"/>
    </xf>
    <xf numFmtId="0" fontId="4" fillId="0" borderId="17" xfId="57" applyFont="1" applyBorder="1" applyAlignment="1">
      <alignment vertical="center" wrapText="1"/>
    </xf>
    <xf numFmtId="0" fontId="4" fillId="0" borderId="91" xfId="57" applyFont="1" applyBorder="1" applyAlignment="1">
      <alignment vertical="center" wrapText="1"/>
    </xf>
    <xf numFmtId="0" fontId="4" fillId="0" borderId="20" xfId="57" applyFont="1" applyBorder="1" applyAlignment="1">
      <alignment vertical="center" wrapText="1"/>
    </xf>
    <xf numFmtId="0" fontId="4" fillId="0" borderId="13" xfId="55" applyFont="1" applyBorder="1" applyAlignment="1">
      <alignment vertical="center" wrapText="1"/>
    </xf>
    <xf numFmtId="0" fontId="4" fillId="0" borderId="14" xfId="55" applyFont="1" applyBorder="1" applyAlignment="1">
      <alignment vertical="center"/>
    </xf>
    <xf numFmtId="0" fontId="4" fillId="0" borderId="56" xfId="55" applyFont="1" applyBorder="1" applyAlignment="1">
      <alignment vertical="center"/>
    </xf>
    <xf numFmtId="0" fontId="4" fillId="0" borderId="16" xfId="55" applyFont="1" applyBorder="1" applyAlignment="1">
      <alignment vertical="center"/>
    </xf>
    <xf numFmtId="0" fontId="4" fillId="0" borderId="0" xfId="55" applyFont="1" applyBorder="1" applyAlignment="1">
      <alignment vertical="center"/>
    </xf>
    <xf numFmtId="0" fontId="4" fillId="0" borderId="77" xfId="55" applyFont="1" applyBorder="1" applyAlignment="1">
      <alignment vertical="center"/>
    </xf>
    <xf numFmtId="0" fontId="4" fillId="0" borderId="18" xfId="55" applyFont="1" applyBorder="1" applyAlignment="1">
      <alignment vertical="center"/>
    </xf>
    <xf numFmtId="0" fontId="4" fillId="0" borderId="19" xfId="55" applyFont="1" applyBorder="1" applyAlignment="1">
      <alignment vertical="center"/>
    </xf>
    <xf numFmtId="0" fontId="4" fillId="0" borderId="52" xfId="55" applyFont="1" applyBorder="1" applyAlignment="1">
      <alignment vertical="center"/>
    </xf>
    <xf numFmtId="0" fontId="4" fillId="0" borderId="89" xfId="57" applyFont="1" applyBorder="1" applyAlignment="1">
      <alignment vertical="center" wrapText="1"/>
    </xf>
    <xf numFmtId="0" fontId="4" fillId="0" borderId="55" xfId="57" applyFont="1" applyBorder="1" applyAlignment="1">
      <alignment vertical="center" wrapText="1"/>
    </xf>
    <xf numFmtId="0" fontId="4" fillId="0" borderId="93" xfId="57" applyFont="1" applyBorder="1" applyAlignment="1">
      <alignment vertical="center" wrapText="1"/>
    </xf>
    <xf numFmtId="0" fontId="4" fillId="0" borderId="14" xfId="57" applyFont="1" applyBorder="1" applyAlignment="1">
      <alignment vertical="center"/>
    </xf>
    <xf numFmtId="0" fontId="4" fillId="0" borderId="56" xfId="57" applyFont="1" applyBorder="1" applyAlignment="1">
      <alignment vertical="center"/>
    </xf>
    <xf numFmtId="0" fontId="4" fillId="0" borderId="16" xfId="57" applyFont="1" applyBorder="1" applyAlignment="1">
      <alignment vertical="center"/>
    </xf>
    <xf numFmtId="0" fontId="4" fillId="0" borderId="0" xfId="57" applyFont="1" applyBorder="1" applyAlignment="1">
      <alignment vertical="center"/>
    </xf>
    <xf numFmtId="0" fontId="4" fillId="0" borderId="77" xfId="57" applyFont="1" applyBorder="1" applyAlignment="1">
      <alignment vertical="center"/>
    </xf>
    <xf numFmtId="0" fontId="4" fillId="0" borderId="94" xfId="57" applyFont="1" applyBorder="1" applyAlignment="1">
      <alignment vertical="center"/>
    </xf>
    <xf numFmtId="0" fontId="4" fillId="0" borderId="55" xfId="57" applyFont="1" applyBorder="1" applyAlignment="1">
      <alignment vertical="center"/>
    </xf>
    <xf numFmtId="0" fontId="4" fillId="0" borderId="78" xfId="57" applyFont="1" applyBorder="1" applyAlignment="1">
      <alignment vertical="center"/>
    </xf>
    <xf numFmtId="0" fontId="4" fillId="0" borderId="13" xfId="57" applyFont="1" applyBorder="1" applyAlignment="1">
      <alignment vertical="center"/>
    </xf>
    <xf numFmtId="0" fontId="4" fillId="0" borderId="18" xfId="57" applyFont="1" applyBorder="1" applyAlignment="1">
      <alignment vertical="center"/>
    </xf>
    <xf numFmtId="0" fontId="4" fillId="0" borderId="19" xfId="57" applyFont="1" applyBorder="1" applyAlignment="1">
      <alignment vertical="center"/>
    </xf>
    <xf numFmtId="0" fontId="4" fillId="0" borderId="52" xfId="57" applyFont="1" applyBorder="1" applyAlignment="1">
      <alignment vertical="center"/>
    </xf>
    <xf numFmtId="0" fontId="30" fillId="0" borderId="0" xfId="42" applyFont="1" applyFill="1" applyBorder="1" applyAlignment="1">
      <alignment horizontal="left" vertical="top" wrapText="1"/>
    </xf>
    <xf numFmtId="0" fontId="30" fillId="0" borderId="105" xfId="42" applyFont="1" applyFill="1" applyBorder="1" applyAlignment="1">
      <alignment horizontal="left" vertical="center" wrapText="1"/>
    </xf>
    <xf numFmtId="0" fontId="30" fillId="0" borderId="21" xfId="42" applyFont="1" applyFill="1" applyBorder="1" applyAlignment="1">
      <alignment horizontal="left" vertical="center" wrapText="1"/>
    </xf>
    <xf numFmtId="0" fontId="30" fillId="0" borderId="105" xfId="42" applyFont="1" applyFill="1" applyBorder="1" applyAlignment="1">
      <alignment vertical="center"/>
    </xf>
    <xf numFmtId="0" fontId="10" fillId="0" borderId="106" xfId="42" applyFill="1" applyBorder="1" applyAlignment="1">
      <alignment vertical="center"/>
    </xf>
    <xf numFmtId="0" fontId="10" fillId="0" borderId="21" xfId="42" applyFill="1" applyBorder="1" applyAlignment="1">
      <alignment vertical="center"/>
    </xf>
    <xf numFmtId="0" fontId="30" fillId="0" borderId="105" xfId="42" applyFont="1" applyFill="1" applyBorder="1" applyAlignment="1">
      <alignment horizontal="left" vertical="center"/>
    </xf>
    <xf numFmtId="0" fontId="10" fillId="0" borderId="21" xfId="42" applyFill="1" applyBorder="1" applyAlignment="1">
      <alignment horizontal="left" vertical="center"/>
    </xf>
    <xf numFmtId="0" fontId="30" fillId="0" borderId="13" xfId="42" applyFont="1" applyFill="1" applyBorder="1" applyAlignment="1">
      <alignment horizontal="left" vertical="center"/>
    </xf>
    <xf numFmtId="0" fontId="10" fillId="0" borderId="104" xfId="42" applyFill="1" applyBorder="1" applyAlignment="1">
      <alignment horizontal="left" vertical="center"/>
    </xf>
    <xf numFmtId="0" fontId="30" fillId="0" borderId="13" xfId="42" applyFont="1" applyFill="1" applyBorder="1" applyAlignment="1">
      <alignment horizontal="left" vertical="top" wrapText="1"/>
    </xf>
    <xf numFmtId="0" fontId="30" fillId="0" borderId="103" xfId="42" applyFont="1" applyFill="1" applyBorder="1" applyAlignment="1">
      <alignment horizontal="left" vertical="top" wrapText="1"/>
    </xf>
    <xf numFmtId="0" fontId="30" fillId="0" borderId="104" xfId="42" applyFont="1" applyFill="1" applyBorder="1" applyAlignment="1">
      <alignment horizontal="left" vertical="top" wrapText="1"/>
    </xf>
    <xf numFmtId="0" fontId="30" fillId="0" borderId="16" xfId="42" applyFont="1" applyFill="1" applyBorder="1" applyAlignment="1">
      <alignment horizontal="left" vertical="top" wrapText="1"/>
    </xf>
    <xf numFmtId="0" fontId="30" fillId="0" borderId="17" xfId="42" applyFont="1" applyFill="1" applyBorder="1" applyAlignment="1">
      <alignment horizontal="left" vertical="top" wrapText="1"/>
    </xf>
    <xf numFmtId="0" fontId="30" fillId="0" borderId="18" xfId="42" applyFont="1" applyFill="1" applyBorder="1" applyAlignment="1">
      <alignment horizontal="left" vertical="top" wrapText="1"/>
    </xf>
    <xf numFmtId="0" fontId="30" fillId="0" borderId="19" xfId="42" applyFont="1" applyFill="1" applyBorder="1" applyAlignment="1">
      <alignment horizontal="left" vertical="top" wrapText="1"/>
    </xf>
    <xf numFmtId="0" fontId="30" fillId="0" borderId="20" xfId="42" applyFont="1" applyFill="1" applyBorder="1" applyAlignment="1">
      <alignment horizontal="left" vertical="top" wrapText="1"/>
    </xf>
    <xf numFmtId="0" fontId="30" fillId="0" borderId="105" xfId="42" applyFont="1" applyFill="1" applyBorder="1" applyAlignment="1">
      <alignment horizontal="center" vertical="center"/>
    </xf>
    <xf numFmtId="0" fontId="30" fillId="0" borderId="106" xfId="42" applyFont="1" applyFill="1" applyBorder="1" applyAlignment="1">
      <alignment horizontal="center" vertical="center"/>
    </xf>
    <xf numFmtId="0" fontId="30" fillId="0" borderId="21" xfId="42" applyFont="1" applyFill="1" applyBorder="1" applyAlignment="1">
      <alignment horizontal="center" vertical="center"/>
    </xf>
    <xf numFmtId="0" fontId="30" fillId="0" borderId="18" xfId="42" applyFont="1" applyFill="1" applyBorder="1" applyAlignment="1">
      <alignment horizontal="center" vertical="center"/>
    </xf>
    <xf numFmtId="0" fontId="30" fillId="0" borderId="20" xfId="42" applyFont="1" applyFill="1" applyBorder="1" applyAlignment="1">
      <alignment horizontal="center" vertical="center"/>
    </xf>
    <xf numFmtId="0" fontId="30" fillId="0" borderId="105" xfId="42" applyFont="1" applyFill="1" applyBorder="1" applyAlignment="1">
      <alignment vertical="center" wrapText="1"/>
    </xf>
    <xf numFmtId="0" fontId="10" fillId="0" borderId="21" xfId="42" applyBorder="1" applyAlignment="1">
      <alignment vertical="center" wrapText="1"/>
    </xf>
    <xf numFmtId="0" fontId="30" fillId="0" borderId="105" xfId="42" applyFont="1" applyFill="1" applyBorder="1" applyAlignment="1"/>
    <xf numFmtId="0" fontId="10" fillId="0" borderId="106" xfId="42" applyBorder="1" applyAlignment="1"/>
    <xf numFmtId="0" fontId="10" fillId="0" borderId="21" xfId="42" applyBorder="1" applyAlignment="1"/>
    <xf numFmtId="0" fontId="68" fillId="0" borderId="0" xfId="62" applyFont="1" applyAlignment="1">
      <alignment horizontal="center" vertical="center" wrapText="1"/>
    </xf>
    <xf numFmtId="0" fontId="69" fillId="0" borderId="0" xfId="62" applyFont="1" applyAlignment="1">
      <alignment horizontal="left" vertical="center"/>
    </xf>
    <xf numFmtId="0" fontId="69" fillId="0" borderId="0" xfId="62" applyFont="1" applyAlignment="1">
      <alignment horizontal="left" vertical="center" wrapText="1"/>
    </xf>
    <xf numFmtId="0" fontId="60" fillId="0" borderId="53" xfId="62" applyFont="1" applyBorder="1" applyAlignment="1">
      <alignment horizontal="center" vertical="center" wrapText="1"/>
    </xf>
    <xf numFmtId="0" fontId="60" fillId="0" borderId="68" xfId="62" applyFont="1" applyBorder="1" applyAlignment="1">
      <alignment horizontal="center" vertical="center" wrapText="1"/>
    </xf>
    <xf numFmtId="0" fontId="60" fillId="0" borderId="54" xfId="62" applyFont="1" applyBorder="1" applyAlignment="1">
      <alignment horizontal="center" vertical="center" wrapText="1"/>
    </xf>
    <xf numFmtId="0" fontId="60" fillId="0" borderId="114" xfId="62" applyFont="1" applyBorder="1" applyAlignment="1">
      <alignment horizontal="center" vertical="center" wrapText="1"/>
    </xf>
    <xf numFmtId="0" fontId="60" fillId="0" borderId="115" xfId="62" applyFont="1" applyBorder="1" applyAlignment="1">
      <alignment horizontal="center" vertical="center" wrapText="1"/>
    </xf>
    <xf numFmtId="0" fontId="60" fillId="0" borderId="116" xfId="62" applyFont="1" applyBorder="1" applyAlignment="1">
      <alignment horizontal="center" vertical="center" wrapText="1"/>
    </xf>
    <xf numFmtId="0" fontId="71" fillId="0" borderId="88" xfId="62" applyFont="1" applyBorder="1" applyAlignment="1">
      <alignment horizontal="left" vertical="center" wrapText="1"/>
    </xf>
    <xf numFmtId="0" fontId="71" fillId="0" borderId="45" xfId="62" applyFont="1" applyBorder="1" applyAlignment="1">
      <alignment horizontal="left" vertical="center" wrapText="1"/>
    </xf>
    <xf numFmtId="0" fontId="71" fillId="0" borderId="46" xfId="62" applyFont="1" applyBorder="1" applyAlignment="1">
      <alignment horizontal="left" vertical="center" wrapText="1"/>
    </xf>
    <xf numFmtId="0" fontId="60" fillId="0" borderId="90" xfId="62" applyFont="1" applyBorder="1" applyAlignment="1">
      <alignment horizontal="left" vertical="center" wrapText="1"/>
    </xf>
    <xf numFmtId="0" fontId="60" fillId="0" borderId="0" xfId="62" applyFont="1" applyBorder="1" applyAlignment="1">
      <alignment horizontal="left" vertical="center" wrapText="1"/>
    </xf>
    <xf numFmtId="0" fontId="60" fillId="0" borderId="77" xfId="62" applyFont="1" applyBorder="1" applyAlignment="1">
      <alignment horizontal="left" vertical="center" wrapText="1"/>
    </xf>
    <xf numFmtId="0" fontId="72" fillId="0" borderId="90" xfId="62" applyFont="1" applyBorder="1" applyAlignment="1">
      <alignment horizontal="left" vertical="center" wrapText="1"/>
    </xf>
    <xf numFmtId="0" fontId="72" fillId="0" borderId="0" xfId="62" applyFont="1" applyBorder="1" applyAlignment="1">
      <alignment horizontal="left" vertical="center" wrapText="1"/>
    </xf>
    <xf numFmtId="0" fontId="72" fillId="0" borderId="77" xfId="62" applyFont="1" applyBorder="1" applyAlignment="1">
      <alignment horizontal="left" vertical="center" wrapText="1"/>
    </xf>
    <xf numFmtId="0" fontId="71" fillId="0" borderId="53" xfId="62" applyFont="1" applyBorder="1" applyAlignment="1">
      <alignment horizontal="left" vertical="center" wrapText="1"/>
    </xf>
    <xf numFmtId="0" fontId="71" fillId="0" borderId="68" xfId="62" applyFont="1" applyBorder="1" applyAlignment="1">
      <alignment horizontal="left" vertical="center" wrapText="1"/>
    </xf>
    <xf numFmtId="0" fontId="71" fillId="0" borderId="54" xfId="62" applyFont="1" applyBorder="1" applyAlignment="1">
      <alignment horizontal="left" vertical="center" wrapText="1"/>
    </xf>
    <xf numFmtId="0" fontId="73" fillId="0" borderId="90" xfId="62" applyFont="1" applyBorder="1" applyAlignment="1">
      <alignment horizontal="left" vertical="center" wrapText="1"/>
    </xf>
    <xf numFmtId="0" fontId="73" fillId="0" borderId="0" xfId="62" applyFont="1" applyBorder="1" applyAlignment="1">
      <alignment horizontal="left" vertical="center" wrapText="1"/>
    </xf>
    <xf numFmtId="0" fontId="73" fillId="0" borderId="77" xfId="62" applyFont="1" applyBorder="1" applyAlignment="1">
      <alignment horizontal="left" vertical="center" wrapText="1"/>
    </xf>
    <xf numFmtId="0" fontId="60" fillId="0" borderId="89" xfId="62" applyFont="1" applyBorder="1" applyAlignment="1">
      <alignment horizontal="center" vertical="center" wrapText="1"/>
    </xf>
    <xf numFmtId="0" fontId="60" fillId="0" borderId="55" xfId="62" applyFont="1" applyBorder="1" applyAlignment="1">
      <alignment horizontal="center" vertical="center" wrapText="1"/>
    </xf>
    <xf numFmtId="0" fontId="60" fillId="0" borderId="78" xfId="62" applyFont="1" applyBorder="1" applyAlignment="1">
      <alignment horizontal="center" vertical="center" wrapText="1"/>
    </xf>
    <xf numFmtId="0" fontId="73" fillId="0" borderId="89" xfId="62" applyFont="1" applyBorder="1" applyAlignment="1">
      <alignment horizontal="left" vertical="center" wrapText="1"/>
    </xf>
    <xf numFmtId="0" fontId="73" fillId="0" borderId="55" xfId="62" applyFont="1" applyBorder="1" applyAlignment="1">
      <alignment horizontal="left" vertical="center" wrapText="1"/>
    </xf>
    <xf numFmtId="0" fontId="73" fillId="0" borderId="78" xfId="62" applyFont="1" applyBorder="1" applyAlignment="1">
      <alignment horizontal="left" vertical="center" wrapText="1"/>
    </xf>
    <xf numFmtId="0" fontId="71" fillId="0" borderId="88" xfId="62" applyFont="1" applyBorder="1" applyAlignment="1">
      <alignment horizontal="left" vertical="center"/>
    </xf>
    <xf numFmtId="0" fontId="71" fillId="0" borderId="45" xfId="62" applyFont="1" applyBorder="1" applyAlignment="1">
      <alignment horizontal="left" vertical="center"/>
    </xf>
    <xf numFmtId="0" fontId="71" fillId="0" borderId="46" xfId="62" applyFont="1" applyBorder="1" applyAlignment="1">
      <alignment horizontal="left" vertical="center"/>
    </xf>
    <xf numFmtId="0" fontId="60" fillId="0" borderId="90" xfId="62" applyFont="1" applyBorder="1" applyAlignment="1">
      <alignment horizontal="left" vertical="center"/>
    </xf>
    <xf numFmtId="0" fontId="60" fillId="0" borderId="0" xfId="62" applyFont="1" applyBorder="1" applyAlignment="1">
      <alignment horizontal="left" vertical="center"/>
    </xf>
    <xf numFmtId="0" fontId="60" fillId="0" borderId="77" xfId="62" applyFont="1" applyBorder="1" applyAlignment="1">
      <alignment horizontal="left" vertical="center"/>
    </xf>
    <xf numFmtId="0" fontId="72" fillId="0" borderId="90" xfId="62" applyFont="1" applyBorder="1" applyAlignment="1">
      <alignment horizontal="left" vertical="center"/>
    </xf>
    <xf numFmtId="0" fontId="72" fillId="0" borderId="0" xfId="62" applyFont="1" applyBorder="1" applyAlignment="1">
      <alignment horizontal="left" vertical="center"/>
    </xf>
    <xf numFmtId="0" fontId="72" fillId="0" borderId="77" xfId="62" applyFont="1" applyBorder="1" applyAlignment="1">
      <alignment horizontal="left" vertical="center"/>
    </xf>
    <xf numFmtId="0" fontId="72" fillId="0" borderId="89" xfId="62" applyFont="1" applyBorder="1" applyAlignment="1">
      <alignment horizontal="left" vertical="center"/>
    </xf>
    <xf numFmtId="0" fontId="72" fillId="0" borderId="55" xfId="62" applyFont="1" applyBorder="1" applyAlignment="1">
      <alignment horizontal="left" vertical="center"/>
    </xf>
    <xf numFmtId="0" fontId="72" fillId="0" borderId="78" xfId="62" applyFont="1" applyBorder="1" applyAlignment="1">
      <alignment horizontal="left" vertical="center"/>
    </xf>
    <xf numFmtId="0" fontId="72" fillId="0" borderId="0" xfId="62" applyFont="1" applyAlignment="1">
      <alignment horizontal="left" vertical="center" wrapText="1"/>
    </xf>
    <xf numFmtId="0" fontId="69" fillId="0" borderId="19" xfId="62" applyFont="1" applyBorder="1" applyAlignment="1">
      <alignment horizontal="left" vertical="center"/>
    </xf>
    <xf numFmtId="0" fontId="69" fillId="0" borderId="47" xfId="62" applyFont="1" applyBorder="1" applyAlignment="1">
      <alignment horizontal="center" vertical="center"/>
    </xf>
    <xf numFmtId="0" fontId="69" fillId="0" borderId="47" xfId="62" applyFont="1" applyBorder="1" applyAlignment="1">
      <alignment horizontal="left" vertical="center"/>
    </xf>
    <xf numFmtId="0" fontId="22" fillId="0" borderId="0" xfId="67" applyFont="1"/>
    <xf numFmtId="0" fontId="22" fillId="0" borderId="0" xfId="67" applyFont="1" applyAlignment="1">
      <alignment horizontal="center"/>
    </xf>
    <xf numFmtId="0" fontId="22" fillId="0" borderId="47" xfId="67" applyFont="1" applyBorder="1" applyAlignment="1">
      <alignment horizontal="left"/>
    </xf>
    <xf numFmtId="0" fontId="22" fillId="0" borderId="13" xfId="67" applyFont="1" applyBorder="1"/>
    <xf numFmtId="0" fontId="22" fillId="0" borderId="103" xfId="67" applyFont="1" applyBorder="1"/>
    <xf numFmtId="0" fontId="22" fillId="0" borderId="104" xfId="67" applyFont="1" applyBorder="1"/>
    <xf numFmtId="0" fontId="22" fillId="0" borderId="16" xfId="67" applyFont="1" applyBorder="1"/>
    <xf numFmtId="0" fontId="22" fillId="0" borderId="17" xfId="67" applyFont="1" applyBorder="1"/>
    <xf numFmtId="0" fontId="22" fillId="0" borderId="16" xfId="67" applyFont="1" applyBorder="1" applyAlignment="1">
      <alignment horizontal="center"/>
    </xf>
    <xf numFmtId="0" fontId="22" fillId="0" borderId="0" xfId="67" applyFont="1" applyAlignment="1">
      <alignment horizontal="center"/>
    </xf>
    <xf numFmtId="0" fontId="22" fillId="0" borderId="17" xfId="67" applyFont="1" applyBorder="1" applyAlignment="1">
      <alignment horizontal="center"/>
    </xf>
    <xf numFmtId="0" fontId="22" fillId="0" borderId="0" xfId="67" applyFont="1" applyAlignment="1">
      <alignment vertical="center"/>
    </xf>
    <xf numFmtId="0" fontId="22" fillId="0" borderId="17" xfId="67" applyFont="1" applyBorder="1" applyAlignment="1">
      <alignment horizontal="center"/>
    </xf>
    <xf numFmtId="0" fontId="22" fillId="0" borderId="16" xfId="67" applyFont="1" applyBorder="1" applyAlignment="1">
      <alignment horizontal="center" vertical="center"/>
    </xf>
    <xf numFmtId="0" fontId="22" fillId="0" borderId="0" xfId="67" applyFont="1" applyAlignment="1">
      <alignment horizontal="center" vertical="center"/>
    </xf>
    <xf numFmtId="0" fontId="22" fillId="0" borderId="17" xfId="67" applyFont="1" applyBorder="1" applyAlignment="1">
      <alignment horizontal="center" vertical="center"/>
    </xf>
  </cellXfs>
  <cellStyles count="7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9000000}"/>
    <cellStyle name="標準 11" xfId="42" xr:uid="{00000000-0005-0000-0000-00002A000000}"/>
    <cellStyle name="標準 12" xfId="43" xr:uid="{00000000-0005-0000-0000-00002B000000}"/>
    <cellStyle name="標準 13" xfId="44" xr:uid="{00000000-0005-0000-0000-00002C000000}"/>
    <cellStyle name="標準 14" xfId="45" xr:uid="{00000000-0005-0000-0000-00002D000000}"/>
    <cellStyle name="標準 15" xfId="46" xr:uid="{00000000-0005-0000-0000-00002E000000}"/>
    <cellStyle name="標準 16" xfId="60" xr:uid="{00000000-0005-0000-0000-00002F000000}"/>
    <cellStyle name="標準 17" xfId="62" xr:uid="{00000000-0005-0000-0000-000030000000}"/>
    <cellStyle name="標準 18" xfId="65" xr:uid="{ADB8FB16-F603-4740-B15F-D68853FE9A88}"/>
    <cellStyle name="標準 19" xfId="68" xr:uid="{B1E915C7-9DED-4134-A476-9BB6EF5572CF}"/>
    <cellStyle name="標準 2" xfId="47" xr:uid="{00000000-0005-0000-0000-000031000000}"/>
    <cellStyle name="標準 2 2" xfId="66" xr:uid="{5BC731A4-058E-48DA-AD2D-C5333F9CD233}"/>
    <cellStyle name="標準 2 2 2" xfId="67" xr:uid="{871FEAAC-AD7D-47D6-B4DB-A799EDAD3916}"/>
    <cellStyle name="標準 2 3" xfId="69" xr:uid="{54FBDC15-653D-43B1-A860-8501C539B35E}"/>
    <cellStyle name="標準 3" xfId="48" xr:uid="{00000000-0005-0000-0000-000032000000}"/>
    <cellStyle name="標準 4" xfId="49" xr:uid="{00000000-0005-0000-0000-000033000000}"/>
    <cellStyle name="標準 5" xfId="50" xr:uid="{00000000-0005-0000-0000-000034000000}"/>
    <cellStyle name="標準 6" xfId="51" xr:uid="{00000000-0005-0000-0000-000035000000}"/>
    <cellStyle name="標準 6 2" xfId="61" xr:uid="{00000000-0005-0000-0000-000036000000}"/>
    <cellStyle name="標準 7" xfId="52" xr:uid="{00000000-0005-0000-0000-000037000000}"/>
    <cellStyle name="標準 8" xfId="53" xr:uid="{00000000-0005-0000-0000-000038000000}"/>
    <cellStyle name="標準 9" xfId="54" xr:uid="{00000000-0005-0000-0000-000039000000}"/>
    <cellStyle name="標準_.指定申請関係様式（一式）" xfId="71" xr:uid="{AF4CB06E-11BB-4B01-916C-2F0A100AF5D1}"/>
    <cellStyle name="標準_③-２加算様式（就労）" xfId="64" xr:uid="{CD6F78CF-FC67-4D90-AEFE-D46C199EBF5A}"/>
    <cellStyle name="標準_4-6 事業計画書　（作成例）" xfId="55" xr:uid="{00000000-0005-0000-0000-00003E000000}"/>
    <cellStyle name="標準_⑨指定申請様式（案）（多機能用総括表）" xfId="70" xr:uid="{A3006B57-0C88-40A8-83A8-148EB3307718}"/>
    <cellStyle name="標準_Book1" xfId="72" xr:uid="{9EA98766-01B7-44DF-BF5F-230DB110D874}"/>
    <cellStyle name="標準_CT18N11" xfId="56" xr:uid="{00000000-0005-0000-0000-00003F000000}"/>
    <cellStyle name="標準_事業計画書雛形" xfId="57" xr:uid="{00000000-0005-0000-0000-000040000000}"/>
    <cellStyle name="標準_第２プリンスマンション 県申請" xfId="63" xr:uid="{0C2B0D61-739E-4DD2-BBA1-565DB3363D20}"/>
    <cellStyle name="標準_添付書類【神奈川県自立支援】" xfId="58" xr:uid="{00000000-0005-0000-0000-000042000000}"/>
    <cellStyle name="良い" xfId="5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5.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M$56"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Q$56" lockText="1" noThreeD="1"/>
</file>

<file path=xl/ctrlProps/ctrlProp11.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03E71CE1-1DB2-415C-9199-9E0C5FB0CE1C}"/>
            </a:ext>
          </a:extLst>
        </xdr:cNvPr>
        <xdr:cNvSpPr>
          <a:spLocks noChangeShapeType="1"/>
        </xdr:cNvSpPr>
      </xdr:nvSpPr>
      <xdr:spPr bwMode="auto">
        <a:xfrm>
          <a:off x="7680960" y="0"/>
          <a:ext cx="3657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F4077D2-93B6-4DF3-87B8-678E72E17742}"/>
            </a:ext>
          </a:extLst>
        </xdr:cNvPr>
        <xdr:cNvSpPr>
          <a:spLocks noChangeShapeType="1"/>
        </xdr:cNvSpPr>
      </xdr:nvSpPr>
      <xdr:spPr bwMode="auto">
        <a:xfrm>
          <a:off x="171450" y="4472940"/>
          <a:ext cx="7324725" cy="139255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B3E4A54E-6964-4576-AB8F-C46BEB163466}"/>
            </a:ext>
          </a:extLst>
        </xdr:cNvPr>
        <xdr:cNvSpPr>
          <a:spLocks noChangeShapeType="1"/>
        </xdr:cNvSpPr>
      </xdr:nvSpPr>
      <xdr:spPr bwMode="auto">
        <a:xfrm flipV="1">
          <a:off x="0" y="4472940"/>
          <a:ext cx="7477125" cy="133159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213360</xdr:rowOff>
        </xdr:from>
        <xdr:to>
          <xdr:col>41</xdr:col>
          <xdr:colOff>0</xdr:colOff>
          <xdr:row>42</xdr:row>
          <xdr:rowOff>0</xdr:rowOff>
        </xdr:to>
        <xdr:sp macro="" textlink="">
          <xdr:nvSpPr>
            <xdr:cNvPr id="25601" name="Group Box 1" hidden="1">
              <a:extLst>
                <a:ext uri="{63B3BB69-23CF-44E3-9099-C40C66FF867C}">
                  <a14:compatExt spid="_x0000_s25601"/>
                </a:ext>
                <a:ext uri="{FF2B5EF4-FFF2-40B4-BE49-F238E27FC236}">
                  <a16:creationId xmlns:a16="http://schemas.microsoft.com/office/drawing/2014/main" id="{00000000-0008-0000-0100-000001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5602" name="Option Button 2" hidden="1">
              <a:extLst>
                <a:ext uri="{63B3BB69-23CF-44E3-9099-C40C66FF867C}">
                  <a14:compatExt spid="_x0000_s25602"/>
                </a:ext>
                <a:ext uri="{FF2B5EF4-FFF2-40B4-BE49-F238E27FC236}">
                  <a16:creationId xmlns:a16="http://schemas.microsoft.com/office/drawing/2014/main" id="{00000000-0008-0000-01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213360</xdr:rowOff>
        </xdr:from>
        <xdr:to>
          <xdr:col>39</xdr:col>
          <xdr:colOff>0</xdr:colOff>
          <xdr:row>42</xdr:row>
          <xdr:rowOff>0</xdr:rowOff>
        </xdr:to>
        <xdr:sp macro="" textlink="">
          <xdr:nvSpPr>
            <xdr:cNvPr id="25603" name="Option Button 3" hidden="1">
              <a:extLst>
                <a:ext uri="{63B3BB69-23CF-44E3-9099-C40C66FF867C}">
                  <a14:compatExt spid="_x0000_s25603"/>
                </a:ext>
                <a:ext uri="{FF2B5EF4-FFF2-40B4-BE49-F238E27FC236}">
                  <a16:creationId xmlns:a16="http://schemas.microsoft.com/office/drawing/2014/main" id="{00000000-0008-0000-01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absoluteAnchor>
    <xdr:pos x="5006340" y="4267200"/>
    <xdr:ext cx="1174376" cy="197223"/>
    <xdr:sp macro="" textlink="">
      <xdr:nvSpPr>
        <xdr:cNvPr id="5" name="テキスト ボックス 4">
          <a:extLst>
            <a:ext uri="{FF2B5EF4-FFF2-40B4-BE49-F238E27FC236}">
              <a16:creationId xmlns:a16="http://schemas.microsoft.com/office/drawing/2014/main" id="{4332440E-9725-403C-923C-6EEFBE4806AC}"/>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absolute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2CC13783-AFF3-4F4D-BD99-F1606156A4FE}"/>
            </a:ext>
          </a:extLst>
        </xdr:cNvPr>
        <xdr:cNvSpPr/>
      </xdr:nvSpPr>
      <xdr:spPr>
        <a:xfrm>
          <a:off x="383689" y="13239974"/>
          <a:ext cx="6709186" cy="39668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C229B364-872C-4A37-9B2B-15DF52039CB2}"/>
            </a:ext>
          </a:extLst>
        </xdr:cNvPr>
        <xdr:cNvSpPr/>
      </xdr:nvSpPr>
      <xdr:spPr>
        <a:xfrm>
          <a:off x="383689" y="17401390"/>
          <a:ext cx="6709186" cy="395164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175260</xdr:rowOff>
        </xdr:from>
        <xdr:to>
          <xdr:col>4</xdr:col>
          <xdr:colOff>60960</xdr:colOff>
          <xdr:row>58</xdr:row>
          <xdr:rowOff>30480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1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56</xdr:row>
          <xdr:rowOff>175260</xdr:rowOff>
        </xdr:from>
        <xdr:to>
          <xdr:col>21</xdr:col>
          <xdr:colOff>60960</xdr:colOff>
          <xdr:row>58</xdr:row>
          <xdr:rowOff>38100</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1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22860</xdr:rowOff>
    </xdr:to>
    <xdr:sp macro="" textlink="">
      <xdr:nvSpPr>
        <xdr:cNvPr id="2" name="Oval 2">
          <a:extLst>
            <a:ext uri="{FF2B5EF4-FFF2-40B4-BE49-F238E27FC236}">
              <a16:creationId xmlns:a16="http://schemas.microsoft.com/office/drawing/2014/main" id="{2BA91402-610E-45CF-9135-4C46B7F4A4BB}"/>
            </a:ext>
          </a:extLst>
        </xdr:cNvPr>
        <xdr:cNvSpPr>
          <a:spLocks noChangeArrowheads="1"/>
        </xdr:cNvSpPr>
      </xdr:nvSpPr>
      <xdr:spPr bwMode="auto">
        <a:xfrm>
          <a:off x="5387340" y="45720"/>
          <a:ext cx="563880" cy="58674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160020</xdr:colOff>
          <xdr:row>55</xdr:row>
          <xdr:rowOff>0</xdr:rowOff>
        </xdr:from>
        <xdr:to>
          <xdr:col>16</xdr:col>
          <xdr:colOff>0</xdr:colOff>
          <xdr:row>56</xdr:row>
          <xdr:rowOff>0</xdr:rowOff>
        </xdr:to>
        <xdr:sp macro="" textlink="">
          <xdr:nvSpPr>
            <xdr:cNvPr id="61441" name="Group Box 1" hidden="1">
              <a:extLst>
                <a:ext uri="{63B3BB69-23CF-44E3-9099-C40C66FF867C}">
                  <a14:compatExt spid="_x0000_s61441"/>
                </a:ext>
                <a:ext uri="{FF2B5EF4-FFF2-40B4-BE49-F238E27FC236}">
                  <a16:creationId xmlns:a16="http://schemas.microsoft.com/office/drawing/2014/main" id="{00000000-0008-0000-0300-000001F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55</xdr:row>
          <xdr:rowOff>7620</xdr:rowOff>
        </xdr:from>
        <xdr:to>
          <xdr:col>14</xdr:col>
          <xdr:colOff>30480</xdr:colOff>
          <xdr:row>55</xdr:row>
          <xdr:rowOff>220980</xdr:rowOff>
        </xdr:to>
        <xdr:sp macro="" textlink="">
          <xdr:nvSpPr>
            <xdr:cNvPr id="61442" name="Option Button 2" hidden="1">
              <a:extLst>
                <a:ext uri="{63B3BB69-23CF-44E3-9099-C40C66FF867C}">
                  <a14:compatExt spid="_x0000_s61442"/>
                </a:ext>
                <a:ext uri="{FF2B5EF4-FFF2-40B4-BE49-F238E27FC236}">
                  <a16:creationId xmlns:a16="http://schemas.microsoft.com/office/drawing/2014/main" id="{00000000-0008-0000-03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7620</xdr:rowOff>
        </xdr:from>
        <xdr:to>
          <xdr:col>15</xdr:col>
          <xdr:colOff>114300</xdr:colOff>
          <xdr:row>55</xdr:row>
          <xdr:rowOff>220980</xdr:rowOff>
        </xdr:to>
        <xdr:sp macro="" textlink="">
          <xdr:nvSpPr>
            <xdr:cNvPr id="61443" name="Option Button 3" hidden="1">
              <a:extLst>
                <a:ext uri="{63B3BB69-23CF-44E3-9099-C40C66FF867C}">
                  <a14:compatExt spid="_x0000_s61443"/>
                </a:ext>
                <a:ext uri="{FF2B5EF4-FFF2-40B4-BE49-F238E27FC236}">
                  <a16:creationId xmlns:a16="http://schemas.microsoft.com/office/drawing/2014/main" id="{00000000-0008-0000-03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7620</xdr:colOff>
          <xdr:row>56</xdr:row>
          <xdr:rowOff>0</xdr:rowOff>
        </xdr:to>
        <xdr:sp macro="" textlink="">
          <xdr:nvSpPr>
            <xdr:cNvPr id="61444" name="Group Box 4" hidden="1">
              <a:extLst>
                <a:ext uri="{63B3BB69-23CF-44E3-9099-C40C66FF867C}">
                  <a14:compatExt spid="_x0000_s61444"/>
                </a:ext>
                <a:ext uri="{FF2B5EF4-FFF2-40B4-BE49-F238E27FC236}">
                  <a16:creationId xmlns:a16="http://schemas.microsoft.com/office/drawing/2014/main" id="{00000000-0008-0000-0300-000004F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xdr:colOff>
          <xdr:row>55</xdr:row>
          <xdr:rowOff>7620</xdr:rowOff>
        </xdr:from>
        <xdr:to>
          <xdr:col>18</xdr:col>
          <xdr:colOff>45720</xdr:colOff>
          <xdr:row>55</xdr:row>
          <xdr:rowOff>220980</xdr:rowOff>
        </xdr:to>
        <xdr:sp macro="" textlink="">
          <xdr:nvSpPr>
            <xdr:cNvPr id="61445" name="Option Button 5" hidden="1">
              <a:extLst>
                <a:ext uri="{63B3BB69-23CF-44E3-9099-C40C66FF867C}">
                  <a14:compatExt spid="_x0000_s61445"/>
                </a:ext>
                <a:ext uri="{FF2B5EF4-FFF2-40B4-BE49-F238E27FC236}">
                  <a16:creationId xmlns:a16="http://schemas.microsoft.com/office/drawing/2014/main" id="{00000000-0008-0000-0300-00000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xdr:colOff>
          <xdr:row>55</xdr:row>
          <xdr:rowOff>7620</xdr:rowOff>
        </xdr:from>
        <xdr:to>
          <xdr:col>19</xdr:col>
          <xdr:colOff>129540</xdr:colOff>
          <xdr:row>55</xdr:row>
          <xdr:rowOff>220980</xdr:rowOff>
        </xdr:to>
        <xdr:sp macro="" textlink="">
          <xdr:nvSpPr>
            <xdr:cNvPr id="61446" name="Option Button 6" hidden="1">
              <a:extLst>
                <a:ext uri="{63B3BB69-23CF-44E3-9099-C40C66FF867C}">
                  <a14:compatExt spid="_x0000_s61446"/>
                </a:ext>
                <a:ext uri="{FF2B5EF4-FFF2-40B4-BE49-F238E27FC236}">
                  <a16:creationId xmlns:a16="http://schemas.microsoft.com/office/drawing/2014/main" id="{00000000-0008-0000-0300-00000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154305</xdr:colOff>
      <xdr:row>0</xdr:row>
      <xdr:rowOff>19050</xdr:rowOff>
    </xdr:from>
    <xdr:to>
      <xdr:col>35</xdr:col>
      <xdr:colOff>148305</xdr:colOff>
      <xdr:row>3</xdr:row>
      <xdr:rowOff>47925</xdr:rowOff>
    </xdr:to>
    <xdr:sp macro="" textlink="">
      <xdr:nvSpPr>
        <xdr:cNvPr id="3" name="正方形/長方形 2">
          <a:extLst>
            <a:ext uri="{FF2B5EF4-FFF2-40B4-BE49-F238E27FC236}">
              <a16:creationId xmlns:a16="http://schemas.microsoft.com/office/drawing/2014/main" id="{5F994AA3-123E-41ED-96F0-5C74427F1132}"/>
            </a:ext>
          </a:extLst>
        </xdr:cNvPr>
        <xdr:cNvSpPr/>
      </xdr:nvSpPr>
      <xdr:spPr>
        <a:xfrm>
          <a:off x="5351145" y="19050"/>
          <a:ext cx="664560" cy="638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68580</xdr:rowOff>
    </xdr:to>
    <xdr:sp macro="" textlink="">
      <xdr:nvSpPr>
        <xdr:cNvPr id="2" name="Oval 2">
          <a:extLst>
            <a:ext uri="{FF2B5EF4-FFF2-40B4-BE49-F238E27FC236}">
              <a16:creationId xmlns:a16="http://schemas.microsoft.com/office/drawing/2014/main" id="{55D5165D-CE25-4737-8D6E-306F19A2616D}"/>
            </a:ext>
          </a:extLst>
        </xdr:cNvPr>
        <xdr:cNvSpPr>
          <a:spLocks noChangeArrowheads="1"/>
        </xdr:cNvSpPr>
      </xdr:nvSpPr>
      <xdr:spPr bwMode="auto">
        <a:xfrm>
          <a:off x="5448300" y="45720"/>
          <a:ext cx="472440" cy="48006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116205</xdr:colOff>
      <xdr:row>0</xdr:row>
      <xdr:rowOff>0</xdr:rowOff>
    </xdr:from>
    <xdr:to>
      <xdr:col>35</xdr:col>
      <xdr:colOff>126292</xdr:colOff>
      <xdr:row>3</xdr:row>
      <xdr:rowOff>109275</xdr:rowOff>
    </xdr:to>
    <xdr:sp macro="" textlink="">
      <xdr:nvSpPr>
        <xdr:cNvPr id="3" name="正方形/長方形 2">
          <a:extLst>
            <a:ext uri="{FF2B5EF4-FFF2-40B4-BE49-F238E27FC236}">
              <a16:creationId xmlns:a16="http://schemas.microsoft.com/office/drawing/2014/main" id="{12EE899E-12B5-46B3-9316-CE55B834870F}"/>
            </a:ext>
          </a:extLst>
        </xdr:cNvPr>
        <xdr:cNvSpPr/>
      </xdr:nvSpPr>
      <xdr:spPr>
        <a:xfrm>
          <a:off x="5404485" y="0"/>
          <a:ext cx="558727" cy="566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5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7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700-000002000000}"/>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kfs01\&#12480;&#12454;&#12531;&#12525;&#12540;&#12489;\02_&#38556;&#23475;&#20816;&#26045;&#35373;&#30003;&#35531;&#27096;&#24335;V110.xls" TargetMode="External"/><Relationship Id="rId1" Type="http://schemas.openxmlformats.org/officeDocument/2006/relationships/externalLinkPath" Target="file:///\\kfs01\&#12480;&#12454;&#12531;&#12525;&#12540;&#12489;\02_&#38556;&#23475;&#20816;&#26045;&#35373;&#30003;&#35531;&#27096;&#24335;V110.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12480;&#12454;&#12531;&#12525;&#12540;&#12489;\&#27161;&#28310;&#27096;&#24335;&#65300;&#65288;&#21220;&#21209;&#20307;&#21046;&#19968;&#35239;&#34920;&#65289;.xlsx" TargetMode="External"/><Relationship Id="rId1" Type="http://schemas.openxmlformats.org/officeDocument/2006/relationships/externalLinkPath" Target="file:///\\kfs01\&#12480;&#12454;&#12531;&#12525;&#12540;&#12489;\&#27161;&#28310;&#27096;&#24335;&#65300;&#65288;&#21220;&#21209;&#20307;&#21046;&#19968;&#35239;&#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38">
          <cell r="AS238">
            <v>1</v>
          </cell>
          <cell r="AT238"/>
          <cell r="AU238"/>
          <cell r="AV238" t="str">
            <v>0</v>
          </cell>
          <cell r="AW238">
            <v>1</v>
          </cell>
        </row>
        <row r="239">
          <cell r="AS239">
            <v>2</v>
          </cell>
          <cell r="AT239" t="str">
            <v>児童デイサービス(Ⅰ)</v>
          </cell>
          <cell r="AU239"/>
          <cell r="AV239" t="str">
            <v>1</v>
          </cell>
          <cell r="AW239">
            <v>2</v>
          </cell>
        </row>
        <row r="240">
          <cell r="AS240">
            <v>3</v>
          </cell>
          <cell r="AT240" t="str">
            <v>児童デイサービス(Ⅱ)</v>
          </cell>
          <cell r="AU240"/>
          <cell r="AV240" t="str">
            <v>2</v>
          </cell>
          <cell r="AW240">
            <v>3</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02">
          <cell r="AT302"/>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refreshError="1"/>
      <sheetData sheetId="1">
        <row r="151">
          <cell r="BA151">
            <v>1</v>
          </cell>
          <cell r="BB151" t="str">
            <v>重症心身障害以外の場合</v>
          </cell>
          <cell r="BD151" t="str">
            <v>01</v>
          </cell>
          <cell r="BE151">
            <v>1</v>
          </cell>
          <cell r="BH151">
            <v>1</v>
          </cell>
          <cell r="BK151" t="str">
            <v>0</v>
          </cell>
          <cell r="BL151">
            <v>1</v>
          </cell>
          <cell r="BV151">
            <v>1</v>
          </cell>
          <cell r="BY151" t="str">
            <v>0</v>
          </cell>
          <cell r="BZ151">
            <v>1</v>
          </cell>
          <cell r="CC151">
            <v>1</v>
          </cell>
          <cell r="CF151" t="str">
            <v>00</v>
          </cell>
          <cell r="CG151">
            <v>1</v>
          </cell>
          <cell r="CQ151">
            <v>1</v>
          </cell>
          <cell r="CT151" t="str">
            <v>1</v>
          </cell>
          <cell r="CU151">
            <v>1</v>
          </cell>
          <cell r="CX151">
            <v>1</v>
          </cell>
          <cell r="CY151" t="str">
            <v>無し</v>
          </cell>
          <cell r="DA151" t="str">
            <v>1</v>
          </cell>
          <cell r="DB151">
            <v>1</v>
          </cell>
        </row>
        <row r="152">
          <cell r="BA152">
            <v>2</v>
          </cell>
          <cell r="BB152" t="str">
            <v>重症心身障害の場合</v>
          </cell>
          <cell r="BD152" t="str">
            <v>02</v>
          </cell>
          <cell r="BE152">
            <v>2</v>
          </cell>
          <cell r="BH152">
            <v>2</v>
          </cell>
          <cell r="BI152" t="str">
            <v>児童発達支援センター</v>
          </cell>
          <cell r="BK152" t="str">
            <v>1</v>
          </cell>
          <cell r="BL152">
            <v>2</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cell r="CX152">
            <v>2</v>
          </cell>
          <cell r="CY152" t="str">
            <v>児童指導員等</v>
          </cell>
          <cell r="DA152" t="str">
            <v>2</v>
          </cell>
          <cell r="DB152">
            <v>2</v>
          </cell>
        </row>
        <row r="153">
          <cell r="BH153">
            <v>3</v>
          </cell>
          <cell r="BI153" t="str">
            <v>児童発達支援センター以外</v>
          </cell>
          <cell r="BK153" t="str">
            <v>2</v>
          </cell>
          <cell r="BL153">
            <v>3</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cell r="CX153">
            <v>3</v>
          </cell>
          <cell r="CY153" t="str">
            <v>児童指導員等以外</v>
          </cell>
          <cell r="DA153" t="str">
            <v>3</v>
          </cell>
          <cell r="DB153">
            <v>3</v>
          </cell>
        </row>
        <row r="154">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row r="164">
          <cell r="BB164" t="str">
            <v>無</v>
          </cell>
          <cell r="BI164" t="str">
            <v>無</v>
          </cell>
          <cell r="BP164" t="str">
            <v>非該当</v>
          </cell>
          <cell r="BW164" t="str">
            <v>非該当</v>
          </cell>
          <cell r="CD164" t="str">
            <v>無</v>
          </cell>
          <cell r="CK164" t="str">
            <v>無</v>
          </cell>
        </row>
        <row r="165">
          <cell r="BB165" t="str">
            <v>専門職員</v>
          </cell>
          <cell r="BI165" t="str">
            <v>専門職員</v>
          </cell>
          <cell r="BP165" t="str">
            <v>区分１</v>
          </cell>
          <cell r="BW165" t="str">
            <v>Ⅰ</v>
          </cell>
          <cell r="CD165" t="str">
            <v>Ⅰ</v>
          </cell>
          <cell r="CK165" t="str">
            <v>Ⅰ</v>
          </cell>
        </row>
        <row r="166">
          <cell r="BB166" t="str">
            <v>児童指導員等</v>
          </cell>
          <cell r="BI166" t="str">
            <v>児童指導員等</v>
          </cell>
          <cell r="BP166" t="str">
            <v>区分２</v>
          </cell>
          <cell r="BW166" t="str">
            <v>Ⅱ</v>
          </cell>
          <cell r="CD166" t="str">
            <v>Ⅱ</v>
          </cell>
          <cell r="CK166" t="str">
            <v>Ⅱ</v>
          </cell>
        </row>
        <row r="167">
          <cell r="BB167" t="str">
            <v>その他従業員</v>
          </cell>
          <cell r="BI167" t="str">
            <v>その他従業員</v>
          </cell>
          <cell r="CD167" t="str">
            <v>Ⅲ</v>
          </cell>
        </row>
        <row r="168">
          <cell r="BB168" t="str">
            <v>専門職員（保育士）</v>
          </cell>
        </row>
        <row r="192">
          <cell r="BB192" t="str">
            <v>無</v>
          </cell>
        </row>
        <row r="193">
          <cell r="BB193" t="str">
            <v>理学療法士等</v>
          </cell>
        </row>
        <row r="194">
          <cell r="BB194" t="str">
            <v>児童指導員</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cell r="K15" t="str">
            <v>生活支援員</v>
          </cell>
          <cell r="L15"/>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cell r="K28" t="str">
            <v>その他職員</v>
          </cell>
        </row>
        <row r="29">
          <cell r="A29" t="str">
            <v>保育所等訪問支援</v>
          </cell>
          <cell r="B29" t="str">
            <v>管理者</v>
          </cell>
          <cell r="C29" t="str">
            <v>児童発達支援管理責任者</v>
          </cell>
          <cell r="D29" t="str">
            <v>訪問支援員</v>
          </cell>
          <cell r="E29"/>
          <cell r="F29"/>
          <cell r="G29"/>
          <cell r="H29"/>
          <cell r="I29"/>
          <cell r="J29"/>
          <cell r="K29"/>
        </row>
        <row r="30">
          <cell r="A30" t="str">
            <v>居宅訪問型児童発達支援</v>
          </cell>
          <cell r="B30" t="str">
            <v>管理者</v>
          </cell>
          <cell r="C30" t="str">
            <v>児童発達支援管理責任者</v>
          </cell>
          <cell r="D30" t="str">
            <v>訪問支援員</v>
          </cell>
          <cell r="E30"/>
          <cell r="F30"/>
          <cell r="G30"/>
          <cell r="H30"/>
          <cell r="I30"/>
          <cell r="J30"/>
          <cell r="K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cell r="K31"/>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10"/>
  <sheetViews>
    <sheetView view="pageBreakPreview" zoomScale="70" zoomScaleNormal="85" zoomScaleSheetLayoutView="70" workbookViewId="0">
      <selection activeCell="Q28" sqref="Q28"/>
    </sheetView>
  </sheetViews>
  <sheetFormatPr defaultColWidth="9" defaultRowHeight="14.4"/>
  <cols>
    <col min="1" max="3" width="5.5" style="217" customWidth="1"/>
    <col min="4" max="4" width="19.69921875" style="217" customWidth="1"/>
    <col min="5" max="5" width="18.69921875" style="217" customWidth="1"/>
    <col min="6" max="7" width="12.69921875" style="217" customWidth="1"/>
    <col min="8" max="8" width="14.5" style="217" customWidth="1"/>
    <col min="9" max="9" width="12.69921875" style="217" customWidth="1"/>
    <col min="10" max="10" width="17" style="217" customWidth="1"/>
    <col min="11" max="11" width="9.19921875" style="217" customWidth="1"/>
    <col min="12" max="16384" width="9" style="217"/>
  </cols>
  <sheetData>
    <row r="1" spans="1:11" ht="31.5" customHeight="1">
      <c r="A1" s="475" t="s">
        <v>204</v>
      </c>
      <c r="B1" s="475"/>
      <c r="C1" s="475"/>
      <c r="D1" s="475"/>
      <c r="E1" s="475"/>
      <c r="F1" s="475"/>
      <c r="G1" s="475"/>
      <c r="H1" s="475"/>
      <c r="I1" s="475"/>
      <c r="J1" s="475"/>
      <c r="K1" s="476"/>
    </row>
    <row r="2" spans="1:11" ht="15" customHeight="1">
      <c r="A2" s="477"/>
      <c r="B2" s="478"/>
      <c r="C2" s="478"/>
      <c r="D2" s="478"/>
      <c r="E2" s="478"/>
      <c r="F2" s="478"/>
      <c r="G2" s="478"/>
      <c r="H2" s="478"/>
      <c r="I2" s="478"/>
      <c r="J2" s="478"/>
      <c r="K2" s="478"/>
    </row>
    <row r="3" spans="1:11" ht="15" customHeight="1" thickBot="1">
      <c r="A3" s="218"/>
      <c r="B3" s="219"/>
      <c r="C3" s="219"/>
      <c r="D3" s="219"/>
      <c r="E3" s="219"/>
      <c r="F3" s="219"/>
      <c r="G3" s="219"/>
      <c r="H3" s="219"/>
      <c r="I3" s="219"/>
      <c r="J3" s="406" t="s">
        <v>741</v>
      </c>
      <c r="K3" s="219"/>
    </row>
    <row r="4" spans="1:11" ht="36" customHeight="1" thickTop="1" thickBot="1">
      <c r="A4" s="479" t="s">
        <v>202</v>
      </c>
      <c r="B4" s="480"/>
      <c r="C4" s="481"/>
      <c r="D4" s="482"/>
      <c r="E4" s="480" t="s">
        <v>205</v>
      </c>
      <c r="F4" s="480"/>
      <c r="G4" s="481"/>
      <c r="H4" s="482"/>
      <c r="I4" s="280" t="s">
        <v>457</v>
      </c>
      <c r="J4" s="483"/>
      <c r="K4" s="484"/>
    </row>
    <row r="5" spans="1:11" ht="10.5" customHeight="1" thickTop="1">
      <c r="A5" s="221"/>
      <c r="B5" s="221"/>
      <c r="C5" s="221"/>
      <c r="D5" s="221"/>
      <c r="E5" s="221"/>
      <c r="F5" s="221"/>
      <c r="G5" s="221"/>
      <c r="H5" s="221"/>
      <c r="I5" s="221"/>
      <c r="J5" s="485"/>
      <c r="K5" s="485"/>
    </row>
    <row r="6" spans="1:11" ht="42" customHeight="1">
      <c r="A6" s="486" t="s">
        <v>206</v>
      </c>
      <c r="B6" s="486"/>
      <c r="C6" s="486"/>
      <c r="D6" s="236" t="s">
        <v>207</v>
      </c>
      <c r="E6" s="236" t="s">
        <v>208</v>
      </c>
      <c r="F6" s="487" t="s">
        <v>209</v>
      </c>
      <c r="G6" s="488"/>
      <c r="H6" s="488"/>
      <c r="I6" s="488"/>
      <c r="J6" s="489"/>
      <c r="K6" s="236" t="s">
        <v>210</v>
      </c>
    </row>
    <row r="7" spans="1:11" ht="54" customHeight="1">
      <c r="A7" s="491" t="s">
        <v>416</v>
      </c>
      <c r="B7" s="492"/>
      <c r="C7" s="493"/>
      <c r="D7" s="500" t="s">
        <v>417</v>
      </c>
      <c r="E7" s="274" t="s">
        <v>418</v>
      </c>
      <c r="F7" s="503" t="s">
        <v>448</v>
      </c>
      <c r="G7" s="504"/>
      <c r="H7" s="504"/>
      <c r="I7" s="504"/>
      <c r="J7" s="505"/>
      <c r="K7" s="273"/>
    </row>
    <row r="8" spans="1:11" ht="154.5" customHeight="1">
      <c r="A8" s="494"/>
      <c r="B8" s="495"/>
      <c r="C8" s="496"/>
      <c r="D8" s="501"/>
      <c r="E8" s="274" t="s">
        <v>419</v>
      </c>
      <c r="F8" s="506" t="s">
        <v>421</v>
      </c>
      <c r="G8" s="506"/>
      <c r="H8" s="506"/>
      <c r="I8" s="506"/>
      <c r="J8" s="506"/>
      <c r="K8" s="273"/>
    </row>
    <row r="9" spans="1:11" ht="126" customHeight="1">
      <c r="A9" s="497"/>
      <c r="B9" s="498"/>
      <c r="C9" s="499"/>
      <c r="D9" s="502"/>
      <c r="E9" s="274" t="s">
        <v>420</v>
      </c>
      <c r="F9" s="507" t="s">
        <v>424</v>
      </c>
      <c r="G9" s="508"/>
      <c r="H9" s="508"/>
      <c r="I9" s="508"/>
      <c r="J9" s="509"/>
      <c r="K9" s="273"/>
    </row>
    <row r="10" spans="1:11" ht="48" customHeight="1">
      <c r="A10" s="462" t="s">
        <v>211</v>
      </c>
      <c r="B10" s="525"/>
      <c r="C10" s="463"/>
      <c r="D10" s="426"/>
      <c r="E10" s="427"/>
      <c r="F10" s="428" t="s">
        <v>212</v>
      </c>
      <c r="G10" s="428"/>
      <c r="H10" s="428"/>
      <c r="I10" s="428"/>
      <c r="J10" s="428"/>
      <c r="K10" s="227"/>
    </row>
    <row r="11" spans="1:11" ht="69.75" customHeight="1">
      <c r="A11" s="526"/>
      <c r="B11" s="527"/>
      <c r="C11" s="528"/>
      <c r="D11" s="232" t="s">
        <v>213</v>
      </c>
      <c r="E11" s="232" t="s">
        <v>214</v>
      </c>
      <c r="F11" s="429" t="s">
        <v>215</v>
      </c>
      <c r="G11" s="429"/>
      <c r="H11" s="429"/>
      <c r="I11" s="429"/>
      <c r="J11" s="429"/>
      <c r="K11" s="228"/>
    </row>
    <row r="12" spans="1:11" ht="69" customHeight="1">
      <c r="A12" s="526"/>
      <c r="B12" s="527"/>
      <c r="C12" s="528"/>
      <c r="D12" s="523" t="s">
        <v>216</v>
      </c>
      <c r="E12" s="232" t="s">
        <v>217</v>
      </c>
      <c r="F12" s="429" t="s">
        <v>218</v>
      </c>
      <c r="G12" s="429"/>
      <c r="H12" s="429"/>
      <c r="I12" s="429"/>
      <c r="J12" s="429"/>
      <c r="K12" s="227"/>
    </row>
    <row r="13" spans="1:11" ht="67.5" customHeight="1">
      <c r="A13" s="526"/>
      <c r="B13" s="527"/>
      <c r="C13" s="528"/>
      <c r="D13" s="524"/>
      <c r="E13" s="232" t="s">
        <v>219</v>
      </c>
      <c r="F13" s="429" t="s">
        <v>220</v>
      </c>
      <c r="G13" s="428"/>
      <c r="H13" s="428"/>
      <c r="I13" s="428"/>
      <c r="J13" s="428"/>
      <c r="K13" s="227"/>
    </row>
    <row r="14" spans="1:11" ht="63.75" customHeight="1">
      <c r="A14" s="466" t="s">
        <v>730</v>
      </c>
      <c r="B14" s="467"/>
      <c r="C14" s="468"/>
      <c r="D14" s="435" t="s">
        <v>226</v>
      </c>
      <c r="E14" s="436"/>
      <c r="F14" s="429" t="s">
        <v>227</v>
      </c>
      <c r="G14" s="429"/>
      <c r="H14" s="429"/>
      <c r="I14" s="429"/>
      <c r="J14" s="429"/>
      <c r="K14" s="227"/>
    </row>
    <row r="15" spans="1:11" ht="71.25" customHeight="1">
      <c r="A15" s="469"/>
      <c r="B15" s="470"/>
      <c r="C15" s="471"/>
      <c r="D15" s="426" t="s">
        <v>229</v>
      </c>
      <c r="E15" s="437"/>
      <c r="F15" s="438" t="s">
        <v>230</v>
      </c>
      <c r="G15" s="439"/>
      <c r="H15" s="439"/>
      <c r="I15" s="439"/>
      <c r="J15" s="440"/>
      <c r="K15" s="227"/>
    </row>
    <row r="16" spans="1:11" ht="48" customHeight="1">
      <c r="A16" s="469"/>
      <c r="B16" s="470"/>
      <c r="C16" s="471"/>
      <c r="D16" s="449" t="s">
        <v>235</v>
      </c>
      <c r="E16" s="220" t="s">
        <v>231</v>
      </c>
      <c r="F16" s="429" t="s">
        <v>232</v>
      </c>
      <c r="G16" s="429"/>
      <c r="H16" s="429"/>
      <c r="I16" s="429"/>
      <c r="J16" s="429"/>
      <c r="K16" s="227"/>
    </row>
    <row r="17" spans="1:11" ht="48" customHeight="1">
      <c r="A17" s="469"/>
      <c r="B17" s="470"/>
      <c r="C17" s="471"/>
      <c r="D17" s="450"/>
      <c r="E17" s="220" t="s">
        <v>236</v>
      </c>
      <c r="F17" s="429" t="s">
        <v>234</v>
      </c>
      <c r="G17" s="429"/>
      <c r="H17" s="429"/>
      <c r="I17" s="429"/>
      <c r="J17" s="429"/>
      <c r="K17" s="227"/>
    </row>
    <row r="18" spans="1:11" ht="54" customHeight="1">
      <c r="A18" s="469"/>
      <c r="B18" s="470"/>
      <c r="C18" s="471"/>
      <c r="D18" s="451"/>
      <c r="E18" s="235" t="s">
        <v>237</v>
      </c>
      <c r="F18" s="429" t="s">
        <v>731</v>
      </c>
      <c r="G18" s="429"/>
      <c r="H18" s="429"/>
      <c r="I18" s="429"/>
      <c r="J18" s="429"/>
      <c r="K18" s="227"/>
    </row>
    <row r="19" spans="1:11" ht="54" customHeight="1">
      <c r="A19" s="472"/>
      <c r="B19" s="473"/>
      <c r="C19" s="474"/>
      <c r="D19" s="452"/>
      <c r="E19" s="235" t="s">
        <v>238</v>
      </c>
      <c r="F19" s="429" t="s">
        <v>239</v>
      </c>
      <c r="G19" s="429"/>
      <c r="H19" s="429"/>
      <c r="I19" s="429"/>
      <c r="J19" s="429"/>
      <c r="K19" s="227"/>
    </row>
    <row r="20" spans="1:11" s="408" customFormat="1" ht="100.5" customHeight="1">
      <c r="A20" s="510" t="s">
        <v>806</v>
      </c>
      <c r="B20" s="511"/>
      <c r="C20" s="512"/>
      <c r="D20" s="433" t="s">
        <v>240</v>
      </c>
      <c r="E20" s="434"/>
      <c r="F20" s="430" t="s">
        <v>447</v>
      </c>
      <c r="G20" s="431"/>
      <c r="H20" s="431"/>
      <c r="I20" s="431"/>
      <c r="J20" s="432"/>
      <c r="K20" s="407"/>
    </row>
    <row r="21" spans="1:11" s="408" customFormat="1" ht="54" customHeight="1">
      <c r="A21" s="513"/>
      <c r="B21" s="514"/>
      <c r="C21" s="515"/>
      <c r="D21" s="433" t="s">
        <v>241</v>
      </c>
      <c r="E21" s="434"/>
      <c r="F21" s="430" t="s">
        <v>242</v>
      </c>
      <c r="G21" s="431"/>
      <c r="H21" s="431"/>
      <c r="I21" s="431"/>
      <c r="J21" s="432"/>
      <c r="K21" s="407"/>
    </row>
    <row r="22" spans="1:11" s="408" customFormat="1" ht="54" customHeight="1">
      <c r="A22" s="513"/>
      <c r="B22" s="514"/>
      <c r="C22" s="515"/>
      <c r="D22" s="433" t="s">
        <v>243</v>
      </c>
      <c r="E22" s="434"/>
      <c r="F22" s="430" t="s">
        <v>244</v>
      </c>
      <c r="G22" s="431"/>
      <c r="H22" s="431"/>
      <c r="I22" s="431"/>
      <c r="J22" s="432"/>
      <c r="K22" s="407"/>
    </row>
    <row r="23" spans="1:11" s="408" customFormat="1" ht="67.5" customHeight="1">
      <c r="A23" s="513"/>
      <c r="B23" s="514"/>
      <c r="C23" s="515"/>
      <c r="D23" s="430" t="s">
        <v>226</v>
      </c>
      <c r="E23" s="432"/>
      <c r="F23" s="430" t="s">
        <v>245</v>
      </c>
      <c r="G23" s="431"/>
      <c r="H23" s="431"/>
      <c r="I23" s="431"/>
      <c r="J23" s="432"/>
      <c r="K23" s="407"/>
    </row>
    <row r="24" spans="1:11" s="408" customFormat="1" ht="67.5" customHeight="1">
      <c r="A24" s="516"/>
      <c r="B24" s="517"/>
      <c r="C24" s="518"/>
      <c r="D24" s="433" t="s">
        <v>246</v>
      </c>
      <c r="E24" s="434"/>
      <c r="F24" s="430" t="s">
        <v>247</v>
      </c>
      <c r="G24" s="431"/>
      <c r="H24" s="431"/>
      <c r="I24" s="431"/>
      <c r="J24" s="432"/>
      <c r="K24" s="407"/>
    </row>
    <row r="25" spans="1:11" s="408" customFormat="1" ht="55.5" customHeight="1">
      <c r="A25" s="510" t="s">
        <v>807</v>
      </c>
      <c r="B25" s="511"/>
      <c r="C25" s="512"/>
      <c r="D25" s="519" t="s">
        <v>228</v>
      </c>
      <c r="E25" s="520"/>
      <c r="F25" s="430" t="s">
        <v>248</v>
      </c>
      <c r="G25" s="431"/>
      <c r="H25" s="431"/>
      <c r="I25" s="431"/>
      <c r="J25" s="432"/>
      <c r="K25" s="407"/>
    </row>
    <row r="26" spans="1:11" s="408" customFormat="1" ht="54" customHeight="1">
      <c r="A26" s="516"/>
      <c r="B26" s="517"/>
      <c r="C26" s="518"/>
      <c r="D26" s="521"/>
      <c r="E26" s="522"/>
      <c r="F26" s="430" t="s">
        <v>249</v>
      </c>
      <c r="G26" s="431"/>
      <c r="H26" s="431"/>
      <c r="I26" s="431"/>
      <c r="J26" s="432"/>
      <c r="K26" s="407"/>
    </row>
    <row r="27" spans="1:11" ht="55.5" customHeight="1">
      <c r="A27" s="453" t="s">
        <v>221</v>
      </c>
      <c r="B27" s="454"/>
      <c r="C27" s="455"/>
      <c r="D27" s="426" t="s">
        <v>222</v>
      </c>
      <c r="E27" s="427"/>
      <c r="F27" s="438" t="s">
        <v>223</v>
      </c>
      <c r="G27" s="439"/>
      <c r="H27" s="439"/>
      <c r="I27" s="439"/>
      <c r="J27" s="440"/>
      <c r="K27" s="227"/>
    </row>
    <row r="28" spans="1:11" ht="63.75" customHeight="1">
      <c r="A28" s="456"/>
      <c r="B28" s="457"/>
      <c r="C28" s="458"/>
      <c r="D28" s="426" t="s">
        <v>224</v>
      </c>
      <c r="E28" s="427"/>
      <c r="F28" s="429" t="s">
        <v>225</v>
      </c>
      <c r="G28" s="429"/>
      <c r="H28" s="429"/>
      <c r="I28" s="429"/>
      <c r="J28" s="429"/>
      <c r="K28" s="227"/>
    </row>
    <row r="29" spans="1:11" ht="69" customHeight="1">
      <c r="A29" s="453" t="s">
        <v>250</v>
      </c>
      <c r="B29" s="454"/>
      <c r="C29" s="455"/>
      <c r="D29" s="438" t="s">
        <v>251</v>
      </c>
      <c r="E29" s="440"/>
      <c r="F29" s="429" t="s">
        <v>252</v>
      </c>
      <c r="G29" s="429"/>
      <c r="H29" s="429"/>
      <c r="I29" s="429"/>
      <c r="J29" s="429"/>
      <c r="K29" s="227"/>
    </row>
    <row r="30" spans="1:11" ht="79.5" customHeight="1">
      <c r="A30" s="456"/>
      <c r="B30" s="457"/>
      <c r="C30" s="458"/>
      <c r="D30" s="462" t="s">
        <v>253</v>
      </c>
      <c r="E30" s="463"/>
      <c r="F30" s="429" t="s">
        <v>254</v>
      </c>
      <c r="G30" s="428"/>
      <c r="H30" s="428"/>
      <c r="I30" s="428"/>
      <c r="J30" s="428"/>
      <c r="K30" s="227"/>
    </row>
    <row r="31" spans="1:11" ht="63.75" customHeight="1">
      <c r="A31" s="456"/>
      <c r="B31" s="457"/>
      <c r="C31" s="458"/>
      <c r="D31" s="464"/>
      <c r="E31" s="465"/>
      <c r="F31" s="429" t="s">
        <v>255</v>
      </c>
      <c r="G31" s="429"/>
      <c r="H31" s="429"/>
      <c r="I31" s="429"/>
      <c r="J31" s="429"/>
      <c r="K31" s="227"/>
    </row>
    <row r="32" spans="1:11" ht="74.25" customHeight="1">
      <c r="A32" s="459"/>
      <c r="B32" s="460"/>
      <c r="C32" s="461"/>
      <c r="D32" s="438" t="s">
        <v>256</v>
      </c>
      <c r="E32" s="440"/>
      <c r="F32" s="429" t="s">
        <v>257</v>
      </c>
      <c r="G32" s="429"/>
      <c r="H32" s="429"/>
      <c r="I32" s="429"/>
      <c r="J32" s="429"/>
      <c r="K32" s="227"/>
    </row>
    <row r="33" spans="1:11" ht="57" customHeight="1">
      <c r="A33" s="453" t="s">
        <v>258</v>
      </c>
      <c r="B33" s="454"/>
      <c r="C33" s="455"/>
      <c r="D33" s="426" t="s">
        <v>259</v>
      </c>
      <c r="E33" s="427"/>
      <c r="F33" s="429" t="s">
        <v>260</v>
      </c>
      <c r="G33" s="428"/>
      <c r="H33" s="428"/>
      <c r="I33" s="428"/>
      <c r="J33" s="428"/>
      <c r="K33" s="227"/>
    </row>
    <row r="34" spans="1:11" ht="48.75" customHeight="1">
      <c r="A34" s="456"/>
      <c r="B34" s="457"/>
      <c r="C34" s="458"/>
      <c r="D34" s="426" t="s">
        <v>261</v>
      </c>
      <c r="E34" s="427"/>
      <c r="F34" s="429" t="s">
        <v>422</v>
      </c>
      <c r="G34" s="428"/>
      <c r="H34" s="428"/>
      <c r="I34" s="428"/>
      <c r="J34" s="428"/>
      <c r="K34" s="227"/>
    </row>
    <row r="35" spans="1:11" ht="48.75" customHeight="1">
      <c r="A35" s="456"/>
      <c r="B35" s="457"/>
      <c r="C35" s="458"/>
      <c r="D35" s="232" t="s">
        <v>262</v>
      </c>
      <c r="E35" s="220"/>
      <c r="F35" s="429" t="s">
        <v>263</v>
      </c>
      <c r="G35" s="429"/>
      <c r="H35" s="429"/>
      <c r="I35" s="429"/>
      <c r="J35" s="429"/>
      <c r="K35" s="227"/>
    </row>
    <row r="36" spans="1:11" ht="63.6" customHeight="1">
      <c r="A36" s="456"/>
      <c r="B36" s="457"/>
      <c r="C36" s="458"/>
      <c r="D36" s="232" t="s">
        <v>264</v>
      </c>
      <c r="E36" s="220"/>
      <c r="F36" s="429" t="s">
        <v>808</v>
      </c>
      <c r="G36" s="429"/>
      <c r="H36" s="429"/>
      <c r="I36" s="429"/>
      <c r="J36" s="429"/>
      <c r="K36" s="227"/>
    </row>
    <row r="37" spans="1:11" ht="80.400000000000006" customHeight="1">
      <c r="A37" s="456"/>
      <c r="B37" s="457"/>
      <c r="C37" s="458"/>
      <c r="D37" s="523" t="s">
        <v>265</v>
      </c>
      <c r="E37" s="220" t="s">
        <v>231</v>
      </c>
      <c r="F37" s="429" t="s">
        <v>809</v>
      </c>
      <c r="G37" s="429"/>
      <c r="H37" s="429"/>
      <c r="I37" s="429"/>
      <c r="J37" s="429"/>
      <c r="K37" s="227"/>
    </row>
    <row r="38" spans="1:11" ht="48" customHeight="1">
      <c r="A38" s="456"/>
      <c r="B38" s="457"/>
      <c r="C38" s="458"/>
      <c r="D38" s="524"/>
      <c r="E38" s="220" t="s">
        <v>233</v>
      </c>
      <c r="F38" s="429" t="s">
        <v>266</v>
      </c>
      <c r="G38" s="429"/>
      <c r="H38" s="429"/>
      <c r="I38" s="429"/>
      <c r="J38" s="429"/>
      <c r="K38" s="227"/>
    </row>
    <row r="39" spans="1:11" ht="98.25" customHeight="1">
      <c r="A39" s="534"/>
      <c r="B39" s="540"/>
      <c r="C39" s="536"/>
      <c r="D39" s="224" t="s">
        <v>265</v>
      </c>
      <c r="E39" s="220" t="s">
        <v>267</v>
      </c>
      <c r="F39" s="429" t="s">
        <v>268</v>
      </c>
      <c r="G39" s="429"/>
      <c r="H39" s="429"/>
      <c r="I39" s="429"/>
      <c r="J39" s="429"/>
      <c r="K39" s="227"/>
    </row>
    <row r="40" spans="1:11" ht="63" customHeight="1">
      <c r="A40" s="534"/>
      <c r="B40" s="540"/>
      <c r="C40" s="536"/>
      <c r="D40" s="232" t="s">
        <v>269</v>
      </c>
      <c r="E40" s="220"/>
      <c r="F40" s="429" t="s">
        <v>270</v>
      </c>
      <c r="G40" s="429"/>
      <c r="H40" s="429"/>
      <c r="I40" s="429"/>
      <c r="J40" s="429"/>
      <c r="K40" s="227"/>
    </row>
    <row r="41" spans="1:11" ht="123.75" customHeight="1">
      <c r="A41" s="534"/>
      <c r="B41" s="540"/>
      <c r="C41" s="536"/>
      <c r="D41" s="232" t="s">
        <v>271</v>
      </c>
      <c r="E41" s="220"/>
      <c r="F41" s="429" t="s">
        <v>272</v>
      </c>
      <c r="G41" s="429"/>
      <c r="H41" s="429"/>
      <c r="I41" s="429"/>
      <c r="J41" s="429"/>
      <c r="K41" s="227"/>
    </row>
    <row r="42" spans="1:11" ht="54" customHeight="1">
      <c r="A42" s="534"/>
      <c r="B42" s="540"/>
      <c r="C42" s="536"/>
      <c r="D42" s="232" t="s">
        <v>273</v>
      </c>
      <c r="E42" s="220"/>
      <c r="F42" s="429" t="s">
        <v>445</v>
      </c>
      <c r="G42" s="429"/>
      <c r="H42" s="429"/>
      <c r="I42" s="429"/>
      <c r="J42" s="429"/>
      <c r="K42" s="227"/>
    </row>
    <row r="43" spans="1:11" ht="48" customHeight="1">
      <c r="A43" s="534"/>
      <c r="B43" s="540"/>
      <c r="C43" s="536"/>
      <c r="D43" s="523" t="s">
        <v>274</v>
      </c>
      <c r="E43" s="220" t="s">
        <v>275</v>
      </c>
      <c r="F43" s="438" t="s">
        <v>276</v>
      </c>
      <c r="G43" s="439"/>
      <c r="H43" s="439"/>
      <c r="I43" s="439"/>
      <c r="J43" s="440"/>
      <c r="K43" s="227"/>
    </row>
    <row r="44" spans="1:11" ht="60" customHeight="1">
      <c r="A44" s="534"/>
      <c r="B44" s="540"/>
      <c r="C44" s="536"/>
      <c r="D44" s="524"/>
      <c r="E44" s="220" t="s">
        <v>277</v>
      </c>
      <c r="F44" s="438" t="s">
        <v>278</v>
      </c>
      <c r="G44" s="439"/>
      <c r="H44" s="439"/>
      <c r="I44" s="439"/>
      <c r="J44" s="440"/>
      <c r="K44" s="227"/>
    </row>
    <row r="45" spans="1:11" ht="54" customHeight="1">
      <c r="A45" s="537"/>
      <c r="B45" s="538"/>
      <c r="C45" s="539"/>
      <c r="D45" s="220" t="s">
        <v>279</v>
      </c>
      <c r="E45" s="220"/>
      <c r="F45" s="429" t="s">
        <v>280</v>
      </c>
      <c r="G45" s="429"/>
      <c r="H45" s="429"/>
      <c r="I45" s="429"/>
      <c r="J45" s="429"/>
      <c r="K45" s="227"/>
    </row>
    <row r="46" spans="1:11" ht="88.5" customHeight="1">
      <c r="A46" s="453" t="s">
        <v>281</v>
      </c>
      <c r="B46" s="529"/>
      <c r="C46" s="530"/>
      <c r="D46" s="435" t="s">
        <v>282</v>
      </c>
      <c r="E46" s="436"/>
      <c r="F46" s="429" t="s">
        <v>283</v>
      </c>
      <c r="G46" s="429"/>
      <c r="H46" s="429"/>
      <c r="I46" s="429"/>
      <c r="J46" s="429"/>
      <c r="K46" s="227"/>
    </row>
    <row r="47" spans="1:11" ht="79.5" customHeight="1">
      <c r="A47" s="438" t="s">
        <v>290</v>
      </c>
      <c r="B47" s="439"/>
      <c r="C47" s="440"/>
      <c r="D47" s="426" t="s">
        <v>291</v>
      </c>
      <c r="E47" s="427"/>
      <c r="F47" s="429" t="s">
        <v>292</v>
      </c>
      <c r="G47" s="429"/>
      <c r="H47" s="429"/>
      <c r="I47" s="429"/>
      <c r="J47" s="429"/>
      <c r="K47" s="227"/>
    </row>
    <row r="48" spans="1:11" ht="48" customHeight="1">
      <c r="A48" s="453" t="s">
        <v>293</v>
      </c>
      <c r="B48" s="454"/>
      <c r="C48" s="455"/>
      <c r="D48" s="449" t="s">
        <v>294</v>
      </c>
      <c r="E48" s="449" t="s">
        <v>295</v>
      </c>
      <c r="F48" s="429" t="s">
        <v>296</v>
      </c>
      <c r="G48" s="429"/>
      <c r="H48" s="429"/>
      <c r="I48" s="429"/>
      <c r="J48" s="429"/>
      <c r="K48" s="227"/>
    </row>
    <row r="49" spans="1:11" ht="56.25" customHeight="1">
      <c r="A49" s="459"/>
      <c r="B49" s="460"/>
      <c r="C49" s="461"/>
      <c r="D49" s="490"/>
      <c r="E49" s="490"/>
      <c r="F49" s="429" t="s">
        <v>297</v>
      </c>
      <c r="G49" s="429"/>
      <c r="H49" s="429"/>
      <c r="I49" s="429"/>
      <c r="J49" s="429"/>
      <c r="K49" s="227"/>
    </row>
    <row r="50" spans="1:11" ht="66" customHeight="1">
      <c r="A50" s="453" t="s">
        <v>810</v>
      </c>
      <c r="B50" s="529"/>
      <c r="C50" s="530"/>
      <c r="D50" s="426" t="s">
        <v>284</v>
      </c>
      <c r="E50" s="427"/>
      <c r="F50" s="429" t="s">
        <v>285</v>
      </c>
      <c r="G50" s="429"/>
      <c r="H50" s="429"/>
      <c r="I50" s="429"/>
      <c r="J50" s="429"/>
      <c r="K50" s="227"/>
    </row>
    <row r="51" spans="1:11" ht="72" customHeight="1">
      <c r="A51" s="534"/>
      <c r="B51" s="535"/>
      <c r="C51" s="536"/>
      <c r="D51" s="426" t="s">
        <v>286</v>
      </c>
      <c r="E51" s="427"/>
      <c r="F51" s="438" t="s">
        <v>287</v>
      </c>
      <c r="G51" s="439"/>
      <c r="H51" s="439"/>
      <c r="I51" s="439"/>
      <c r="J51" s="440"/>
      <c r="K51" s="227"/>
    </row>
    <row r="52" spans="1:11" ht="54" customHeight="1">
      <c r="A52" s="537"/>
      <c r="B52" s="538"/>
      <c r="C52" s="539"/>
      <c r="D52" s="426" t="s">
        <v>288</v>
      </c>
      <c r="E52" s="427"/>
      <c r="F52" s="429" t="s">
        <v>289</v>
      </c>
      <c r="G52" s="429"/>
      <c r="H52" s="429"/>
      <c r="I52" s="429"/>
      <c r="J52" s="429"/>
      <c r="K52" s="227"/>
    </row>
    <row r="53" spans="1:11" ht="90" customHeight="1">
      <c r="A53" s="453" t="s">
        <v>298</v>
      </c>
      <c r="B53" s="454"/>
      <c r="C53" s="455"/>
      <c r="D53" s="435" t="s">
        <v>299</v>
      </c>
      <c r="E53" s="436"/>
      <c r="F53" s="429" t="s">
        <v>300</v>
      </c>
      <c r="G53" s="429"/>
      <c r="H53" s="429"/>
      <c r="I53" s="429"/>
      <c r="J53" s="429"/>
      <c r="K53" s="227"/>
    </row>
    <row r="54" spans="1:11" ht="69.75" customHeight="1">
      <c r="A54" s="456"/>
      <c r="B54" s="457"/>
      <c r="C54" s="458"/>
      <c r="D54" s="435" t="s">
        <v>301</v>
      </c>
      <c r="E54" s="436"/>
      <c r="F54" s="429" t="s">
        <v>302</v>
      </c>
      <c r="G54" s="429"/>
      <c r="H54" s="429"/>
      <c r="I54" s="429"/>
      <c r="J54" s="429"/>
      <c r="K54" s="227"/>
    </row>
    <row r="55" spans="1:11" ht="48.75" customHeight="1">
      <c r="A55" s="456"/>
      <c r="B55" s="457"/>
      <c r="C55" s="458"/>
      <c r="D55" s="426" t="s">
        <v>303</v>
      </c>
      <c r="E55" s="427"/>
      <c r="F55" s="429" t="s">
        <v>304</v>
      </c>
      <c r="G55" s="429"/>
      <c r="H55" s="429"/>
      <c r="I55" s="429"/>
      <c r="J55" s="429"/>
      <c r="K55" s="227"/>
    </row>
    <row r="56" spans="1:11" ht="54" customHeight="1">
      <c r="A56" s="456"/>
      <c r="B56" s="457"/>
      <c r="C56" s="458"/>
      <c r="D56" s="466" t="s">
        <v>371</v>
      </c>
      <c r="E56" s="531"/>
      <c r="F56" s="429" t="s">
        <v>305</v>
      </c>
      <c r="G56" s="429"/>
      <c r="H56" s="429"/>
      <c r="I56" s="429"/>
      <c r="J56" s="429"/>
      <c r="K56" s="227"/>
    </row>
    <row r="57" spans="1:11" ht="54" customHeight="1">
      <c r="A57" s="459"/>
      <c r="B57" s="460"/>
      <c r="C57" s="461"/>
      <c r="D57" s="532"/>
      <c r="E57" s="533"/>
      <c r="F57" s="429" t="s">
        <v>306</v>
      </c>
      <c r="G57" s="429"/>
      <c r="H57" s="429"/>
      <c r="I57" s="429"/>
      <c r="J57" s="429"/>
      <c r="K57" s="227"/>
    </row>
    <row r="58" spans="1:11" ht="48.75" customHeight="1">
      <c r="A58" s="462" t="s">
        <v>372</v>
      </c>
      <c r="B58" s="525"/>
      <c r="C58" s="463"/>
      <c r="D58" s="426" t="s">
        <v>203</v>
      </c>
      <c r="E58" s="427"/>
      <c r="F58" s="429" t="s">
        <v>307</v>
      </c>
      <c r="G58" s="429"/>
      <c r="H58" s="429"/>
      <c r="I58" s="429"/>
      <c r="J58" s="429"/>
      <c r="K58" s="227"/>
    </row>
    <row r="59" spans="1:11" ht="48" customHeight="1">
      <c r="A59" s="526"/>
      <c r="B59" s="527"/>
      <c r="C59" s="528"/>
      <c r="D59" s="426" t="s">
        <v>308</v>
      </c>
      <c r="E59" s="427"/>
      <c r="F59" s="429" t="s">
        <v>309</v>
      </c>
      <c r="G59" s="429"/>
      <c r="H59" s="429"/>
      <c r="I59" s="429"/>
      <c r="J59" s="429"/>
      <c r="K59" s="227"/>
    </row>
    <row r="60" spans="1:11" ht="48" customHeight="1">
      <c r="A60" s="526"/>
      <c r="B60" s="527"/>
      <c r="C60" s="528"/>
      <c r="D60" s="426" t="s">
        <v>310</v>
      </c>
      <c r="E60" s="427"/>
      <c r="F60" s="429" t="s">
        <v>311</v>
      </c>
      <c r="G60" s="429"/>
      <c r="H60" s="429"/>
      <c r="I60" s="429"/>
      <c r="J60" s="429"/>
      <c r="K60" s="227"/>
    </row>
    <row r="61" spans="1:11" ht="55.5" customHeight="1">
      <c r="A61" s="526"/>
      <c r="B61" s="527"/>
      <c r="C61" s="528"/>
      <c r="D61" s="426" t="s">
        <v>312</v>
      </c>
      <c r="E61" s="427"/>
      <c r="F61" s="429" t="s">
        <v>313</v>
      </c>
      <c r="G61" s="429"/>
      <c r="H61" s="429"/>
      <c r="I61" s="429"/>
      <c r="J61" s="429"/>
      <c r="K61" s="227"/>
    </row>
    <row r="62" spans="1:11" ht="57" customHeight="1">
      <c r="A62" s="526"/>
      <c r="B62" s="527"/>
      <c r="C62" s="528"/>
      <c r="D62" s="544" t="s">
        <v>449</v>
      </c>
      <c r="E62" s="545"/>
      <c r="F62" s="545"/>
      <c r="G62" s="545"/>
      <c r="H62" s="545"/>
      <c r="I62" s="545"/>
      <c r="J62" s="546"/>
      <c r="K62" s="227"/>
    </row>
    <row r="63" spans="1:11" ht="54" customHeight="1">
      <c r="A63" s="464"/>
      <c r="B63" s="543"/>
      <c r="C63" s="465"/>
      <c r="D63" s="459" t="s">
        <v>375</v>
      </c>
      <c r="E63" s="460"/>
      <c r="F63" s="460"/>
      <c r="G63" s="460"/>
      <c r="H63" s="460"/>
      <c r="I63" s="460"/>
      <c r="J63" s="461"/>
      <c r="K63" s="227"/>
    </row>
    <row r="64" spans="1:11" ht="245.25" customHeight="1">
      <c r="A64" s="438" t="s">
        <v>314</v>
      </c>
      <c r="B64" s="541"/>
      <c r="C64" s="542"/>
      <c r="D64" s="426" t="s">
        <v>315</v>
      </c>
      <c r="E64" s="437"/>
      <c r="F64" s="438" t="s">
        <v>735</v>
      </c>
      <c r="G64" s="541"/>
      <c r="H64" s="541"/>
      <c r="I64" s="541"/>
      <c r="J64" s="542"/>
      <c r="K64" s="227"/>
    </row>
    <row r="65" spans="1:11" ht="152.4" customHeight="1">
      <c r="A65" s="459" t="s">
        <v>316</v>
      </c>
      <c r="B65" s="538"/>
      <c r="C65" s="539"/>
      <c r="D65" s="426" t="s">
        <v>812</v>
      </c>
      <c r="E65" s="547"/>
      <c r="F65" s="429" t="s">
        <v>811</v>
      </c>
      <c r="G65" s="429"/>
      <c r="H65" s="429"/>
      <c r="I65" s="429"/>
      <c r="J65" s="429"/>
      <c r="K65" s="227"/>
    </row>
    <row r="66" spans="1:11" ht="55.5" customHeight="1">
      <c r="A66" s="462" t="s">
        <v>317</v>
      </c>
      <c r="B66" s="525"/>
      <c r="C66" s="463"/>
      <c r="D66" s="426" t="s">
        <v>318</v>
      </c>
      <c r="E66" s="427"/>
      <c r="F66" s="429" t="s">
        <v>734</v>
      </c>
      <c r="G66" s="429"/>
      <c r="H66" s="429"/>
      <c r="I66" s="429"/>
      <c r="J66" s="429"/>
      <c r="K66" s="227"/>
    </row>
    <row r="67" spans="1:11" ht="54" customHeight="1">
      <c r="A67" s="526"/>
      <c r="B67" s="527"/>
      <c r="C67" s="528"/>
      <c r="D67" s="426" t="s">
        <v>319</v>
      </c>
      <c r="E67" s="427"/>
      <c r="F67" s="429" t="s">
        <v>320</v>
      </c>
      <c r="G67" s="429"/>
      <c r="H67" s="429"/>
      <c r="I67" s="429"/>
      <c r="J67" s="429"/>
      <c r="K67" s="227"/>
    </row>
    <row r="68" spans="1:11" ht="97.5" customHeight="1">
      <c r="A68" s="526"/>
      <c r="B68" s="527"/>
      <c r="C68" s="528"/>
      <c r="D68" s="426" t="s">
        <v>321</v>
      </c>
      <c r="E68" s="427"/>
      <c r="F68" s="429" t="s">
        <v>322</v>
      </c>
      <c r="G68" s="429"/>
      <c r="H68" s="429"/>
      <c r="I68" s="429"/>
      <c r="J68" s="429"/>
      <c r="K68" s="227"/>
    </row>
    <row r="69" spans="1:11" s="408" customFormat="1" ht="54" customHeight="1">
      <c r="A69" s="526"/>
      <c r="B69" s="527"/>
      <c r="C69" s="528"/>
      <c r="D69" s="433" t="s">
        <v>732</v>
      </c>
      <c r="E69" s="434"/>
      <c r="F69" s="548" t="s">
        <v>733</v>
      </c>
      <c r="G69" s="548"/>
      <c r="H69" s="548"/>
      <c r="I69" s="548"/>
      <c r="J69" s="548"/>
      <c r="K69" s="407"/>
    </row>
    <row r="70" spans="1:11" ht="54" customHeight="1">
      <c r="A70" s="464"/>
      <c r="B70" s="543"/>
      <c r="C70" s="465"/>
      <c r="D70" s="426" t="s">
        <v>323</v>
      </c>
      <c r="E70" s="427"/>
      <c r="F70" s="438" t="s">
        <v>324</v>
      </c>
      <c r="G70" s="439"/>
      <c r="H70" s="439"/>
      <c r="I70" s="439"/>
      <c r="J70" s="440"/>
      <c r="K70" s="227"/>
    </row>
    <row r="71" spans="1:11" ht="48" customHeight="1">
      <c r="A71" s="462" t="s">
        <v>325</v>
      </c>
      <c r="B71" s="525"/>
      <c r="C71" s="463"/>
      <c r="D71" s="435" t="s">
        <v>813</v>
      </c>
      <c r="E71" s="436"/>
      <c r="F71" s="429" t="s">
        <v>326</v>
      </c>
      <c r="G71" s="429"/>
      <c r="H71" s="429"/>
      <c r="I71" s="429"/>
      <c r="J71" s="429"/>
      <c r="K71" s="227"/>
    </row>
    <row r="72" spans="1:11" s="408" customFormat="1" ht="45.75" customHeight="1">
      <c r="A72" s="430" t="s">
        <v>327</v>
      </c>
      <c r="B72" s="431"/>
      <c r="C72" s="432"/>
      <c r="D72" s="549" t="s">
        <v>736</v>
      </c>
      <c r="E72" s="550"/>
      <c r="F72" s="430" t="s">
        <v>737</v>
      </c>
      <c r="G72" s="431"/>
      <c r="H72" s="431"/>
      <c r="I72" s="431"/>
      <c r="J72" s="432"/>
      <c r="K72" s="407"/>
    </row>
    <row r="73" spans="1:11" ht="40.5" customHeight="1">
      <c r="A73" s="462" t="s">
        <v>328</v>
      </c>
      <c r="B73" s="525"/>
      <c r="C73" s="463"/>
      <c r="D73" s="426" t="s">
        <v>329</v>
      </c>
      <c r="E73" s="427"/>
      <c r="F73" s="429" t="s">
        <v>330</v>
      </c>
      <c r="G73" s="429"/>
      <c r="H73" s="429"/>
      <c r="I73" s="429"/>
      <c r="J73" s="429"/>
      <c r="K73" s="227"/>
    </row>
    <row r="74" spans="1:11" ht="56.25" customHeight="1">
      <c r="A74" s="551"/>
      <c r="B74" s="552"/>
      <c r="C74" s="553"/>
      <c r="D74" s="426" t="s">
        <v>331</v>
      </c>
      <c r="E74" s="427"/>
      <c r="F74" s="429" t="s">
        <v>428</v>
      </c>
      <c r="G74" s="429"/>
      <c r="H74" s="429"/>
      <c r="I74" s="429"/>
      <c r="J74" s="429"/>
      <c r="K74" s="227"/>
    </row>
    <row r="75" spans="1:11" ht="48" customHeight="1">
      <c r="A75" s="554"/>
      <c r="B75" s="555"/>
      <c r="C75" s="556"/>
      <c r="D75" s="426" t="s">
        <v>332</v>
      </c>
      <c r="E75" s="427"/>
      <c r="F75" s="438" t="s">
        <v>333</v>
      </c>
      <c r="G75" s="439"/>
      <c r="H75" s="439"/>
      <c r="I75" s="439"/>
      <c r="J75" s="440"/>
      <c r="K75" s="227"/>
    </row>
    <row r="76" spans="1:11" ht="65.25" customHeight="1">
      <c r="A76" s="453" t="s">
        <v>334</v>
      </c>
      <c r="B76" s="454"/>
      <c r="C76" s="455"/>
      <c r="D76" s="466" t="s">
        <v>335</v>
      </c>
      <c r="E76" s="531"/>
      <c r="F76" s="429" t="s">
        <v>336</v>
      </c>
      <c r="G76" s="429"/>
      <c r="H76" s="429"/>
      <c r="I76" s="429"/>
      <c r="J76" s="429"/>
      <c r="K76" s="227"/>
    </row>
    <row r="77" spans="1:11" ht="48" customHeight="1">
      <c r="A77" s="456"/>
      <c r="B77" s="457"/>
      <c r="C77" s="458"/>
      <c r="D77" s="558"/>
      <c r="E77" s="559"/>
      <c r="F77" s="438" t="s">
        <v>337</v>
      </c>
      <c r="G77" s="439"/>
      <c r="H77" s="439"/>
      <c r="I77" s="439"/>
      <c r="J77" s="440"/>
      <c r="K77" s="227"/>
    </row>
    <row r="78" spans="1:11" ht="105.75" customHeight="1">
      <c r="A78" s="459"/>
      <c r="B78" s="460"/>
      <c r="C78" s="461"/>
      <c r="D78" s="532"/>
      <c r="E78" s="533"/>
      <c r="F78" s="429" t="s">
        <v>338</v>
      </c>
      <c r="G78" s="429"/>
      <c r="H78" s="429"/>
      <c r="I78" s="429"/>
      <c r="J78" s="429"/>
      <c r="K78" s="227"/>
    </row>
    <row r="79" spans="1:11" ht="40.5" customHeight="1">
      <c r="A79" s="519" t="s">
        <v>339</v>
      </c>
      <c r="B79" s="560"/>
      <c r="C79" s="520"/>
      <c r="D79" s="519" t="s">
        <v>339</v>
      </c>
      <c r="E79" s="520"/>
      <c r="F79" s="549" t="s">
        <v>453</v>
      </c>
      <c r="G79" s="562"/>
      <c r="H79" s="562"/>
      <c r="I79" s="562"/>
      <c r="J79" s="550"/>
      <c r="K79" s="227"/>
    </row>
    <row r="80" spans="1:11" ht="40.5" customHeight="1">
      <c r="A80" s="521"/>
      <c r="B80" s="561"/>
      <c r="C80" s="522"/>
      <c r="D80" s="521"/>
      <c r="E80" s="522"/>
      <c r="F80" s="430" t="s">
        <v>454</v>
      </c>
      <c r="G80" s="431"/>
      <c r="H80" s="431"/>
      <c r="I80" s="431"/>
      <c r="J80" s="432"/>
      <c r="K80" s="227"/>
    </row>
    <row r="81" spans="1:11" ht="126.75" customHeight="1">
      <c r="A81" s="438" t="s">
        <v>340</v>
      </c>
      <c r="B81" s="439"/>
      <c r="C81" s="440"/>
      <c r="D81" s="426" t="s">
        <v>340</v>
      </c>
      <c r="E81" s="427"/>
      <c r="F81" s="557" t="s">
        <v>341</v>
      </c>
      <c r="G81" s="557"/>
      <c r="H81" s="557"/>
      <c r="I81" s="557"/>
      <c r="J81" s="557"/>
      <c r="K81" s="231"/>
    </row>
    <row r="82" spans="1:11" ht="128.25" customHeight="1">
      <c r="A82" s="453" t="s">
        <v>342</v>
      </c>
      <c r="B82" s="454"/>
      <c r="C82" s="455"/>
      <c r="D82" s="426" t="s">
        <v>343</v>
      </c>
      <c r="E82" s="427"/>
      <c r="F82" s="429" t="s">
        <v>344</v>
      </c>
      <c r="G82" s="429"/>
      <c r="H82" s="429"/>
      <c r="I82" s="429"/>
      <c r="J82" s="429"/>
      <c r="K82" s="227"/>
    </row>
    <row r="83" spans="1:11" ht="54" customHeight="1">
      <c r="A83" s="459"/>
      <c r="B83" s="460"/>
      <c r="C83" s="461"/>
      <c r="D83" s="426" t="s">
        <v>345</v>
      </c>
      <c r="E83" s="427"/>
      <c r="F83" s="438" t="s">
        <v>346</v>
      </c>
      <c r="G83" s="439"/>
      <c r="H83" s="439"/>
      <c r="I83" s="439"/>
      <c r="J83" s="440"/>
      <c r="K83" s="227"/>
    </row>
    <row r="84" spans="1:11" ht="69" customHeight="1">
      <c r="A84" s="453" t="s">
        <v>347</v>
      </c>
      <c r="B84" s="454"/>
      <c r="C84" s="455"/>
      <c r="D84" s="466" t="s">
        <v>347</v>
      </c>
      <c r="E84" s="531"/>
      <c r="F84" s="438" t="s">
        <v>348</v>
      </c>
      <c r="G84" s="439"/>
      <c r="H84" s="439"/>
      <c r="I84" s="439"/>
      <c r="J84" s="440"/>
      <c r="K84" s="227"/>
    </row>
    <row r="85" spans="1:11" ht="75" customHeight="1">
      <c r="A85" s="456"/>
      <c r="B85" s="457"/>
      <c r="C85" s="458"/>
      <c r="D85" s="558"/>
      <c r="E85" s="559"/>
      <c r="F85" s="429" t="s">
        <v>423</v>
      </c>
      <c r="G85" s="429"/>
      <c r="H85" s="429"/>
      <c r="I85" s="429"/>
      <c r="J85" s="429"/>
      <c r="K85" s="227"/>
    </row>
    <row r="86" spans="1:11" ht="54" customHeight="1">
      <c r="A86" s="459"/>
      <c r="B86" s="460"/>
      <c r="C86" s="461"/>
      <c r="D86" s="532"/>
      <c r="E86" s="533"/>
      <c r="F86" s="429" t="s">
        <v>349</v>
      </c>
      <c r="G86" s="429"/>
      <c r="H86" s="429"/>
      <c r="I86" s="429"/>
      <c r="J86" s="429"/>
      <c r="K86" s="227"/>
    </row>
    <row r="87" spans="1:11" ht="107.25" customHeight="1">
      <c r="A87" s="441" t="s">
        <v>409</v>
      </c>
      <c r="B87" s="442"/>
      <c r="C87" s="443"/>
      <c r="D87" s="444"/>
      <c r="E87" s="445"/>
      <c r="F87" s="446" t="s">
        <v>410</v>
      </c>
      <c r="G87" s="447"/>
      <c r="H87" s="447"/>
      <c r="I87" s="447"/>
      <c r="J87" s="448"/>
      <c r="K87" s="227"/>
    </row>
    <row r="88" spans="1:11" ht="66" customHeight="1">
      <c r="A88" s="568" t="s">
        <v>350</v>
      </c>
      <c r="B88" s="569"/>
      <c r="C88" s="570"/>
      <c r="D88" s="426" t="s">
        <v>351</v>
      </c>
      <c r="E88" s="427"/>
      <c r="F88" s="429" t="s">
        <v>352</v>
      </c>
      <c r="G88" s="429"/>
      <c r="H88" s="429"/>
      <c r="I88" s="429"/>
      <c r="J88" s="429"/>
      <c r="K88" s="227"/>
    </row>
    <row r="89" spans="1:11" ht="56.25" customHeight="1">
      <c r="A89" s="568" t="s">
        <v>350</v>
      </c>
      <c r="B89" s="569"/>
      <c r="C89" s="570"/>
      <c r="D89" s="235" t="s">
        <v>353</v>
      </c>
      <c r="E89" s="232" t="s">
        <v>354</v>
      </c>
      <c r="F89" s="429" t="s">
        <v>374</v>
      </c>
      <c r="G89" s="429"/>
      <c r="H89" s="429"/>
      <c r="I89" s="429"/>
      <c r="J89" s="429"/>
      <c r="K89" s="227"/>
    </row>
    <row r="90" spans="1:11" ht="172.5" customHeight="1">
      <c r="A90" s="568"/>
      <c r="B90" s="569"/>
      <c r="C90" s="570"/>
      <c r="D90" s="523" t="s">
        <v>353</v>
      </c>
      <c r="E90" s="232" t="s">
        <v>355</v>
      </c>
      <c r="F90" s="438" t="s">
        <v>356</v>
      </c>
      <c r="G90" s="439"/>
      <c r="H90" s="439"/>
      <c r="I90" s="439"/>
      <c r="J90" s="440"/>
      <c r="K90" s="227"/>
    </row>
    <row r="91" spans="1:11" ht="48.75" customHeight="1">
      <c r="A91" s="568"/>
      <c r="B91" s="569"/>
      <c r="C91" s="570"/>
      <c r="D91" s="524"/>
      <c r="E91" s="232" t="s">
        <v>357</v>
      </c>
      <c r="F91" s="438" t="s">
        <v>358</v>
      </c>
      <c r="G91" s="439"/>
      <c r="H91" s="439"/>
      <c r="I91" s="439"/>
      <c r="J91" s="440"/>
      <c r="K91" s="227"/>
    </row>
    <row r="92" spans="1:11" ht="71.400000000000006" customHeight="1">
      <c r="A92" s="568"/>
      <c r="B92" s="569"/>
      <c r="C92" s="570"/>
      <c r="D92" s="426" t="s">
        <v>814</v>
      </c>
      <c r="E92" s="427"/>
      <c r="F92" s="429" t="s">
        <v>456</v>
      </c>
      <c r="G92" s="429"/>
      <c r="H92" s="429"/>
      <c r="I92" s="429"/>
      <c r="J92" s="429"/>
      <c r="K92" s="228"/>
    </row>
    <row r="93" spans="1:11" ht="54" customHeight="1">
      <c r="A93" s="233"/>
      <c r="B93" s="233"/>
      <c r="C93" s="233"/>
      <c r="D93" s="223"/>
      <c r="E93" s="226"/>
      <c r="F93" s="222"/>
      <c r="G93" s="225"/>
      <c r="H93" s="225"/>
      <c r="I93" s="225"/>
      <c r="J93" s="225"/>
      <c r="K93" s="234"/>
    </row>
    <row r="94" spans="1:11" ht="84.75" customHeight="1">
      <c r="A94" s="567" t="s">
        <v>359</v>
      </c>
      <c r="B94" s="567"/>
      <c r="C94" s="567"/>
      <c r="D94" s="567"/>
      <c r="E94" s="567"/>
      <c r="F94" s="567"/>
      <c r="G94" s="567"/>
      <c r="H94" s="567"/>
      <c r="I94" s="567"/>
      <c r="J94" s="567"/>
      <c r="K94" s="567"/>
    </row>
    <row r="95" spans="1:11" ht="54" customHeight="1">
      <c r="A95" s="456" t="s">
        <v>360</v>
      </c>
      <c r="B95" s="457"/>
      <c r="C95" s="458"/>
      <c r="D95" s="532"/>
      <c r="E95" s="533"/>
      <c r="F95" s="566" t="s">
        <v>212</v>
      </c>
      <c r="G95" s="566"/>
      <c r="H95" s="566"/>
      <c r="I95" s="566"/>
      <c r="J95" s="566"/>
      <c r="K95" s="229"/>
    </row>
    <row r="96" spans="1:11" ht="87" customHeight="1">
      <c r="A96" s="563"/>
      <c r="B96" s="564"/>
      <c r="C96" s="565"/>
      <c r="D96" s="426" t="s">
        <v>361</v>
      </c>
      <c r="E96" s="427"/>
      <c r="F96" s="438" t="s">
        <v>446</v>
      </c>
      <c r="G96" s="541"/>
      <c r="H96" s="541"/>
      <c r="I96" s="541"/>
      <c r="J96" s="542"/>
      <c r="K96" s="227"/>
    </row>
    <row r="97" spans="1:19" ht="127.5" customHeight="1">
      <c r="A97" s="438" t="s">
        <v>362</v>
      </c>
      <c r="B97" s="541"/>
      <c r="C97" s="542"/>
      <c r="D97" s="426" t="s">
        <v>363</v>
      </c>
      <c r="E97" s="427"/>
      <c r="F97" s="438" t="s">
        <v>364</v>
      </c>
      <c r="G97" s="541"/>
      <c r="H97" s="541"/>
      <c r="I97" s="541"/>
      <c r="J97" s="542"/>
      <c r="K97" s="227"/>
    </row>
    <row r="98" spans="1:19" ht="56.25" customHeight="1">
      <c r="A98" s="571" t="s">
        <v>738</v>
      </c>
      <c r="B98" s="572"/>
      <c r="C98" s="573"/>
      <c r="D98" s="466" t="s">
        <v>318</v>
      </c>
      <c r="E98" s="531"/>
      <c r="F98" s="438" t="s">
        <v>450</v>
      </c>
      <c r="G98" s="541"/>
      <c r="H98" s="541"/>
      <c r="I98" s="541"/>
      <c r="J98" s="542"/>
      <c r="K98" s="227"/>
    </row>
    <row r="99" spans="1:19" ht="56.25" customHeight="1">
      <c r="A99" s="574"/>
      <c r="B99" s="575"/>
      <c r="C99" s="576"/>
      <c r="D99" s="580"/>
      <c r="E99" s="581"/>
      <c r="F99" s="438" t="s">
        <v>365</v>
      </c>
      <c r="G99" s="541"/>
      <c r="H99" s="541"/>
      <c r="I99" s="541"/>
      <c r="J99" s="542"/>
      <c r="K99" s="228"/>
    </row>
    <row r="100" spans="1:19" ht="56.25" customHeight="1">
      <c r="A100" s="574"/>
      <c r="B100" s="575"/>
      <c r="C100" s="576"/>
      <c r="D100" s="426" t="s">
        <v>366</v>
      </c>
      <c r="E100" s="582"/>
      <c r="F100" s="438" t="s">
        <v>451</v>
      </c>
      <c r="G100" s="541"/>
      <c r="H100" s="541"/>
      <c r="I100" s="541"/>
      <c r="J100" s="542"/>
      <c r="K100" s="227"/>
    </row>
    <row r="101" spans="1:19" ht="54" customHeight="1">
      <c r="A101" s="574"/>
      <c r="B101" s="575"/>
      <c r="C101" s="576"/>
      <c r="D101" s="466" t="s">
        <v>367</v>
      </c>
      <c r="E101" s="583"/>
      <c r="F101" s="453" t="s">
        <v>815</v>
      </c>
      <c r="G101" s="591"/>
      <c r="H101" s="591"/>
      <c r="I101" s="591"/>
      <c r="J101" s="592"/>
      <c r="K101" s="229"/>
    </row>
    <row r="102" spans="1:19" ht="69.75" customHeight="1">
      <c r="A102" s="577"/>
      <c r="B102" s="578"/>
      <c r="C102" s="579"/>
      <c r="D102" s="584"/>
      <c r="E102" s="585"/>
      <c r="F102" s="438" t="s">
        <v>368</v>
      </c>
      <c r="G102" s="541"/>
      <c r="H102" s="541"/>
      <c r="I102" s="541"/>
      <c r="J102" s="542"/>
      <c r="K102" s="227"/>
    </row>
    <row r="103" spans="1:19" ht="56.25" customHeight="1">
      <c r="A103" s="571" t="s">
        <v>739</v>
      </c>
      <c r="B103" s="572"/>
      <c r="C103" s="573"/>
      <c r="D103" s="466" t="s">
        <v>318</v>
      </c>
      <c r="E103" s="531"/>
      <c r="F103" s="441" t="s">
        <v>450</v>
      </c>
      <c r="G103" s="586"/>
      <c r="H103" s="586"/>
      <c r="I103" s="586"/>
      <c r="J103" s="587"/>
      <c r="K103" s="227"/>
    </row>
    <row r="104" spans="1:19" ht="56.25" customHeight="1">
      <c r="A104" s="574"/>
      <c r="B104" s="575"/>
      <c r="C104" s="576"/>
      <c r="D104" s="580"/>
      <c r="E104" s="581"/>
      <c r="F104" s="441" t="s">
        <v>365</v>
      </c>
      <c r="G104" s="586"/>
      <c r="H104" s="586"/>
      <c r="I104" s="586"/>
      <c r="J104" s="587"/>
      <c r="K104" s="228"/>
    </row>
    <row r="105" spans="1:19" ht="73.5" customHeight="1">
      <c r="A105" s="574"/>
      <c r="B105" s="575"/>
      <c r="C105" s="576"/>
      <c r="D105" s="426" t="s">
        <v>366</v>
      </c>
      <c r="E105" s="427"/>
      <c r="F105" s="441" t="s">
        <v>451</v>
      </c>
      <c r="G105" s="586"/>
      <c r="H105" s="586"/>
      <c r="I105" s="586"/>
      <c r="J105" s="587"/>
      <c r="K105" s="227"/>
    </row>
    <row r="106" spans="1:19" ht="56.25" customHeight="1">
      <c r="A106" s="574"/>
      <c r="B106" s="575"/>
      <c r="C106" s="576"/>
      <c r="D106" s="426"/>
      <c r="E106" s="427"/>
      <c r="F106" s="446" t="s">
        <v>452</v>
      </c>
      <c r="G106" s="447"/>
      <c r="H106" s="447"/>
      <c r="I106" s="447"/>
      <c r="J106" s="448"/>
      <c r="K106" s="227"/>
    </row>
    <row r="107" spans="1:19" ht="55.5" customHeight="1">
      <c r="A107" s="574"/>
      <c r="B107" s="575"/>
      <c r="C107" s="576"/>
      <c r="D107" s="558" t="s">
        <v>367</v>
      </c>
      <c r="E107" s="588"/>
      <c r="F107" s="456" t="s">
        <v>815</v>
      </c>
      <c r="G107" s="589"/>
      <c r="H107" s="589"/>
      <c r="I107" s="589"/>
      <c r="J107" s="590"/>
      <c r="K107" s="229"/>
      <c r="S107" s="217" t="s">
        <v>373</v>
      </c>
    </row>
    <row r="108" spans="1:19" ht="84.75" customHeight="1">
      <c r="A108" s="577"/>
      <c r="B108" s="578"/>
      <c r="C108" s="579"/>
      <c r="D108" s="584"/>
      <c r="E108" s="585"/>
      <c r="F108" s="438" t="s">
        <v>368</v>
      </c>
      <c r="G108" s="541"/>
      <c r="H108" s="541"/>
      <c r="I108" s="541"/>
      <c r="J108" s="542"/>
      <c r="K108" s="227"/>
    </row>
    <row r="109" spans="1:19" ht="63" customHeight="1">
      <c r="A109" s="438" t="s">
        <v>369</v>
      </c>
      <c r="B109" s="541"/>
      <c r="C109" s="542"/>
      <c r="D109" s="230"/>
      <c r="E109" s="230"/>
      <c r="F109" s="438" t="s">
        <v>370</v>
      </c>
      <c r="G109" s="541"/>
      <c r="H109" s="541"/>
      <c r="I109" s="541"/>
      <c r="J109" s="542"/>
      <c r="K109" s="228"/>
    </row>
    <row r="110" spans="1:19">
      <c r="B110" s="221"/>
    </row>
  </sheetData>
  <mergeCells count="212">
    <mergeCell ref="A109:C109"/>
    <mergeCell ref="F109:J109"/>
    <mergeCell ref="A97:C97"/>
    <mergeCell ref="D97:E97"/>
    <mergeCell ref="F97:J97"/>
    <mergeCell ref="A98:C102"/>
    <mergeCell ref="D98:E99"/>
    <mergeCell ref="F98:J98"/>
    <mergeCell ref="F99:J99"/>
    <mergeCell ref="D100:E100"/>
    <mergeCell ref="F100:J100"/>
    <mergeCell ref="D101:E102"/>
    <mergeCell ref="A103:C108"/>
    <mergeCell ref="D103:E104"/>
    <mergeCell ref="F103:J103"/>
    <mergeCell ref="F104:J104"/>
    <mergeCell ref="F105:J105"/>
    <mergeCell ref="D107:E108"/>
    <mergeCell ref="F107:J107"/>
    <mergeCell ref="F108:J108"/>
    <mergeCell ref="D105:E106"/>
    <mergeCell ref="F106:J106"/>
    <mergeCell ref="F101:J101"/>
    <mergeCell ref="F102:J102"/>
    <mergeCell ref="A95:C96"/>
    <mergeCell ref="D95:E95"/>
    <mergeCell ref="F95:J95"/>
    <mergeCell ref="D96:E96"/>
    <mergeCell ref="F96:J96"/>
    <mergeCell ref="D88:E88"/>
    <mergeCell ref="F88:J88"/>
    <mergeCell ref="F89:J89"/>
    <mergeCell ref="F90:J90"/>
    <mergeCell ref="F91:J91"/>
    <mergeCell ref="D92:E92"/>
    <mergeCell ref="F92:J92"/>
    <mergeCell ref="D90:D91"/>
    <mergeCell ref="A94:K94"/>
    <mergeCell ref="A88:C88"/>
    <mergeCell ref="A89:C92"/>
    <mergeCell ref="A82:C83"/>
    <mergeCell ref="D82:E82"/>
    <mergeCell ref="F82:J82"/>
    <mergeCell ref="D83:E83"/>
    <mergeCell ref="F83:J83"/>
    <mergeCell ref="A84:C86"/>
    <mergeCell ref="D84:E86"/>
    <mergeCell ref="F84:J84"/>
    <mergeCell ref="F85:J85"/>
    <mergeCell ref="F86:J86"/>
    <mergeCell ref="A81:C81"/>
    <mergeCell ref="D81:E81"/>
    <mergeCell ref="F81:J81"/>
    <mergeCell ref="A76:C78"/>
    <mergeCell ref="D76:E78"/>
    <mergeCell ref="F76:J76"/>
    <mergeCell ref="F77:J77"/>
    <mergeCell ref="F78:J78"/>
    <mergeCell ref="F80:J80"/>
    <mergeCell ref="A79:C80"/>
    <mergeCell ref="D79:E80"/>
    <mergeCell ref="F79:J79"/>
    <mergeCell ref="A72:C72"/>
    <mergeCell ref="D72:E72"/>
    <mergeCell ref="F72:J72"/>
    <mergeCell ref="D73:E73"/>
    <mergeCell ref="F73:J73"/>
    <mergeCell ref="D74:E74"/>
    <mergeCell ref="F74:J74"/>
    <mergeCell ref="D75:E75"/>
    <mergeCell ref="F75:J75"/>
    <mergeCell ref="A73:C75"/>
    <mergeCell ref="D71:E71"/>
    <mergeCell ref="F71:J71"/>
    <mergeCell ref="A71:C71"/>
    <mergeCell ref="F66:J66"/>
    <mergeCell ref="F67:J67"/>
    <mergeCell ref="F68:J68"/>
    <mergeCell ref="F69:J69"/>
    <mergeCell ref="D70:E70"/>
    <mergeCell ref="F70:J70"/>
    <mergeCell ref="A66:C70"/>
    <mergeCell ref="D66:E66"/>
    <mergeCell ref="D67:E67"/>
    <mergeCell ref="D68:E68"/>
    <mergeCell ref="D69:E69"/>
    <mergeCell ref="A64:C64"/>
    <mergeCell ref="D64:E64"/>
    <mergeCell ref="F64:J64"/>
    <mergeCell ref="F65:J65"/>
    <mergeCell ref="A58:C63"/>
    <mergeCell ref="D58:E58"/>
    <mergeCell ref="F58:J58"/>
    <mergeCell ref="D59:E59"/>
    <mergeCell ref="F59:J59"/>
    <mergeCell ref="D60:E60"/>
    <mergeCell ref="F60:J60"/>
    <mergeCell ref="D61:E61"/>
    <mergeCell ref="F61:J61"/>
    <mergeCell ref="D63:J63"/>
    <mergeCell ref="D62:J62"/>
    <mergeCell ref="A65:C65"/>
    <mergeCell ref="D65:E65"/>
    <mergeCell ref="F48:J48"/>
    <mergeCell ref="F49:J49"/>
    <mergeCell ref="F45:J45"/>
    <mergeCell ref="D46:E46"/>
    <mergeCell ref="F46:J46"/>
    <mergeCell ref="A46:C46"/>
    <mergeCell ref="A53:C57"/>
    <mergeCell ref="D53:E53"/>
    <mergeCell ref="F53:J53"/>
    <mergeCell ref="D54:E54"/>
    <mergeCell ref="F54:J54"/>
    <mergeCell ref="D55:E55"/>
    <mergeCell ref="F55:J55"/>
    <mergeCell ref="D56:E57"/>
    <mergeCell ref="F56:J56"/>
    <mergeCell ref="F57:J57"/>
    <mergeCell ref="A50:C52"/>
    <mergeCell ref="F52:J52"/>
    <mergeCell ref="A33:C45"/>
    <mergeCell ref="F39:J39"/>
    <mergeCell ref="F40:J40"/>
    <mergeCell ref="F41:J41"/>
    <mergeCell ref="F42:J42"/>
    <mergeCell ref="D43:D44"/>
    <mergeCell ref="F43:J43"/>
    <mergeCell ref="F44:J44"/>
    <mergeCell ref="D33:E33"/>
    <mergeCell ref="F33:J33"/>
    <mergeCell ref="D34:E34"/>
    <mergeCell ref="F34:J34"/>
    <mergeCell ref="F35:J35"/>
    <mergeCell ref="F36:J36"/>
    <mergeCell ref="F37:J37"/>
    <mergeCell ref="F38:J38"/>
    <mergeCell ref="D37:D38"/>
    <mergeCell ref="A47:C47"/>
    <mergeCell ref="D47:E47"/>
    <mergeCell ref="F47:J47"/>
    <mergeCell ref="A48:C49"/>
    <mergeCell ref="D48:D49"/>
    <mergeCell ref="E48:E49"/>
    <mergeCell ref="A7:C9"/>
    <mergeCell ref="D7:D9"/>
    <mergeCell ref="F7:J7"/>
    <mergeCell ref="F8:J8"/>
    <mergeCell ref="F9:J9"/>
    <mergeCell ref="A20:C24"/>
    <mergeCell ref="A25:C26"/>
    <mergeCell ref="D25:E26"/>
    <mergeCell ref="F25:J25"/>
    <mergeCell ref="F26:J26"/>
    <mergeCell ref="F11:J11"/>
    <mergeCell ref="D12:D13"/>
    <mergeCell ref="F12:J12"/>
    <mergeCell ref="F13:J13"/>
    <mergeCell ref="A10:C13"/>
    <mergeCell ref="A27:C28"/>
    <mergeCell ref="D27:E27"/>
    <mergeCell ref="F27:J27"/>
    <mergeCell ref="A1:K1"/>
    <mergeCell ref="A2:K2"/>
    <mergeCell ref="A4:B4"/>
    <mergeCell ref="C4:D4"/>
    <mergeCell ref="E4:F4"/>
    <mergeCell ref="G4:H4"/>
    <mergeCell ref="J4:K4"/>
    <mergeCell ref="J5:K5"/>
    <mergeCell ref="A6:C6"/>
    <mergeCell ref="F6:J6"/>
    <mergeCell ref="A87:C87"/>
    <mergeCell ref="D87:E87"/>
    <mergeCell ref="F87:J87"/>
    <mergeCell ref="D24:E24"/>
    <mergeCell ref="F24:J24"/>
    <mergeCell ref="F18:J18"/>
    <mergeCell ref="F19:J19"/>
    <mergeCell ref="D16:D19"/>
    <mergeCell ref="A29:C32"/>
    <mergeCell ref="D29:E29"/>
    <mergeCell ref="F29:J29"/>
    <mergeCell ref="D30:E31"/>
    <mergeCell ref="F30:J30"/>
    <mergeCell ref="F32:J32"/>
    <mergeCell ref="F31:J31"/>
    <mergeCell ref="D32:E32"/>
    <mergeCell ref="D50:E50"/>
    <mergeCell ref="F50:J50"/>
    <mergeCell ref="D51:E51"/>
    <mergeCell ref="F51:J51"/>
    <mergeCell ref="D52:E52"/>
    <mergeCell ref="D23:E23"/>
    <mergeCell ref="F23:J23"/>
    <mergeCell ref="A14:C19"/>
    <mergeCell ref="D10:E10"/>
    <mergeCell ref="F10:J10"/>
    <mergeCell ref="D28:E28"/>
    <mergeCell ref="F28:J28"/>
    <mergeCell ref="F21:J21"/>
    <mergeCell ref="D22:E22"/>
    <mergeCell ref="F16:J16"/>
    <mergeCell ref="F17:J17"/>
    <mergeCell ref="F22:J22"/>
    <mergeCell ref="D20:E20"/>
    <mergeCell ref="F20:J20"/>
    <mergeCell ref="D21:E21"/>
    <mergeCell ref="D14:E14"/>
    <mergeCell ref="F14:J14"/>
    <mergeCell ref="D15:E15"/>
    <mergeCell ref="F15:J15"/>
  </mergeCells>
  <phoneticPr fontId="49"/>
  <dataValidations count="3">
    <dataValidation imeMode="on" allowBlank="1" showInputMessage="1" showErrorMessage="1" sqref="C4:D4 G4:H4 J4:K4" xr:uid="{00000000-0002-0000-0200-000000000000}"/>
    <dataValidation type="list" allowBlank="1" showInputMessage="1" showErrorMessage="1" sqref="K95:K109 K10:K93" xr:uid="{00000000-0002-0000-0200-000001000000}">
      <formula1>$S$107:$S$107</formula1>
    </dataValidation>
    <dataValidation type="list" allowBlank="1" showInputMessage="1" showErrorMessage="1" sqref="K7:K9" xr:uid="{00000000-0002-0000-0200-000002000000}">
      <formula1>$S$106:$S$107</formula1>
    </dataValidation>
  </dataValidations>
  <printOptions horizontalCentered="1"/>
  <pageMargins left="0.70866141732283472" right="0.70866141732283472" top="0.74803149606299213" bottom="0.74803149606299213" header="0.31496062992125984" footer="0.31496062992125984"/>
  <pageSetup paperSize="9" scale="40" fitToHeight="0" orientation="portrait" r:id="rId1"/>
  <headerFooter>
    <oddFooter>&amp;C&amp;"HG丸ｺﾞｼｯｸM-PRO,標準"&amp;14&amp;P /７</oddFooter>
  </headerFooter>
  <rowBreaks count="4" manualBreakCount="4">
    <brk id="28" max="10" man="1"/>
    <brk id="45" max="10" man="1"/>
    <brk id="65" max="10" man="1"/>
    <brk id="92" max="10" man="1"/>
  </rowBreaks>
  <colBreaks count="1" manualBreakCount="1">
    <brk id="11"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972E8-123F-4652-B07D-31CB4D87DC20}">
  <sheetPr>
    <pageSetUpPr autoPageBreaks="0"/>
  </sheetPr>
  <dimension ref="A1:BE169"/>
  <sheetViews>
    <sheetView showGridLines="0" showRowColHeaders="0" zoomScaleNormal="100" zoomScaleSheetLayoutView="100" workbookViewId="0">
      <selection sqref="A1:AO2"/>
    </sheetView>
  </sheetViews>
  <sheetFormatPr defaultColWidth="2.3984375" defaultRowHeight="15" customHeight="1"/>
  <cols>
    <col min="1" max="8" width="2.3984375" style="281" customWidth="1"/>
    <col min="9" max="9" width="2.09765625" style="281" customWidth="1"/>
    <col min="10" max="69" width="2.3984375" style="281" customWidth="1"/>
    <col min="70" max="70" width="2.8984375" style="281" customWidth="1"/>
    <col min="71" max="16384" width="2.3984375" style="281"/>
  </cols>
  <sheetData>
    <row r="1" spans="1:41" ht="15" customHeight="1">
      <c r="A1" s="593" t="s">
        <v>510</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3"/>
      <c r="AN1" s="593"/>
      <c r="AO1" s="593"/>
    </row>
    <row r="2" spans="1:41" ht="15" customHeight="1">
      <c r="A2" s="593"/>
      <c r="B2" s="593"/>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c r="AM2" s="593"/>
      <c r="AN2" s="593"/>
      <c r="AO2" s="593"/>
    </row>
    <row r="3" spans="1:41" ht="15" customHeight="1">
      <c r="A3" s="288"/>
      <c r="B3" s="288"/>
      <c r="C3" s="288"/>
      <c r="D3" s="288"/>
      <c r="E3" s="288"/>
      <c r="F3" s="288"/>
      <c r="G3" s="288"/>
      <c r="H3" s="288"/>
      <c r="I3" s="288"/>
      <c r="J3" s="288"/>
      <c r="K3" s="288"/>
      <c r="L3" s="288"/>
      <c r="M3" s="288"/>
      <c r="N3" s="288"/>
      <c r="O3" s="288"/>
      <c r="P3" s="288"/>
      <c r="Q3" s="288"/>
      <c r="R3" s="288"/>
      <c r="S3" s="288"/>
      <c r="T3" s="288"/>
      <c r="U3" s="288"/>
      <c r="V3" s="288"/>
      <c r="W3" s="288"/>
      <c r="X3" s="288"/>
      <c r="Y3" s="288"/>
      <c r="Z3" s="288"/>
      <c r="AA3" s="288"/>
      <c r="AB3" s="288"/>
      <c r="AC3" s="288"/>
      <c r="AD3" s="288"/>
      <c r="AE3" s="288"/>
      <c r="AF3" s="288"/>
      <c r="AG3" s="288"/>
      <c r="AH3" s="288"/>
      <c r="AI3" s="288"/>
      <c r="AJ3" s="288"/>
      <c r="AK3" s="288"/>
      <c r="AL3" s="288"/>
      <c r="AM3" s="288"/>
      <c r="AN3" s="288"/>
      <c r="AO3" s="288"/>
    </row>
    <row r="4" spans="1:41" ht="15" customHeight="1">
      <c r="A4" s="288" t="s">
        <v>509</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c r="AL4" s="288"/>
      <c r="AM4" s="288"/>
      <c r="AN4" s="288"/>
      <c r="AO4" s="288"/>
    </row>
    <row r="5" spans="1:41" ht="15" customHeight="1">
      <c r="A5" s="288"/>
      <c r="B5" s="288"/>
      <c r="C5" s="288"/>
      <c r="D5" s="288"/>
      <c r="E5" s="288"/>
      <c r="F5" s="288"/>
      <c r="G5" s="288"/>
      <c r="H5" s="288"/>
      <c r="I5" s="288"/>
      <c r="J5" s="288"/>
      <c r="K5" s="288"/>
      <c r="L5" s="288"/>
      <c r="M5" s="288"/>
      <c r="N5" s="288"/>
      <c r="O5" s="288"/>
      <c r="P5" s="288"/>
      <c r="Q5" s="288"/>
      <c r="R5" s="288"/>
      <c r="S5" s="288"/>
      <c r="T5" s="288"/>
      <c r="U5" s="288"/>
      <c r="V5" s="288"/>
      <c r="W5" s="288"/>
      <c r="X5" s="288"/>
      <c r="Y5" s="288"/>
      <c r="Z5" s="288"/>
      <c r="AA5" s="288"/>
      <c r="AB5" s="288"/>
      <c r="AC5" s="288"/>
      <c r="AD5" s="288"/>
      <c r="AE5" s="288"/>
      <c r="AF5" s="288"/>
      <c r="AG5" s="288"/>
      <c r="AH5" s="288"/>
      <c r="AI5" s="288"/>
      <c r="AJ5" s="288"/>
      <c r="AK5" s="288"/>
      <c r="AL5" s="288"/>
      <c r="AM5" s="288"/>
      <c r="AN5" s="288"/>
      <c r="AO5" s="288"/>
    </row>
    <row r="6" spans="1:41" ht="15" customHeight="1">
      <c r="A6" s="593" t="s">
        <v>508</v>
      </c>
      <c r="B6" s="593"/>
      <c r="C6" s="593"/>
      <c r="D6" s="593"/>
      <c r="E6" s="593"/>
      <c r="F6" s="593"/>
      <c r="G6" s="593"/>
      <c r="H6" s="593"/>
      <c r="I6" s="593"/>
      <c r="J6" s="593"/>
      <c r="K6" s="593"/>
      <c r="L6" s="593"/>
      <c r="M6" s="593"/>
      <c r="N6" s="593"/>
      <c r="O6" s="593"/>
      <c r="P6" s="593"/>
      <c r="Q6" s="593"/>
      <c r="R6" s="593"/>
      <c r="S6" s="593"/>
      <c r="T6" s="593"/>
      <c r="U6" s="593"/>
      <c r="V6" s="593"/>
      <c r="W6" s="593"/>
      <c r="X6" s="593"/>
      <c r="Y6" s="593"/>
      <c r="Z6" s="593"/>
      <c r="AA6" s="593"/>
      <c r="AB6" s="593"/>
      <c r="AC6" s="593"/>
      <c r="AD6" s="593"/>
      <c r="AE6" s="593"/>
      <c r="AF6" s="593"/>
      <c r="AG6" s="593"/>
      <c r="AH6" s="593"/>
      <c r="AI6" s="593"/>
      <c r="AJ6" s="593"/>
      <c r="AK6" s="593"/>
      <c r="AL6" s="593"/>
      <c r="AM6" s="593"/>
      <c r="AN6" s="593"/>
      <c r="AO6" s="593"/>
    </row>
    <row r="7" spans="1:41" ht="15" customHeight="1">
      <c r="A7" s="289"/>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c r="AN7" s="289"/>
      <c r="AO7" s="289"/>
    </row>
    <row r="8" spans="1:41" ht="16.95" customHeight="1">
      <c r="A8" s="289"/>
      <c r="B8" s="289"/>
      <c r="C8" s="289"/>
      <c r="D8" s="289"/>
      <c r="E8" s="289"/>
      <c r="F8" s="289"/>
      <c r="G8" s="289"/>
      <c r="H8" s="289"/>
      <c r="I8" s="289"/>
      <c r="J8" s="289"/>
      <c r="K8" s="289"/>
      <c r="L8" s="289"/>
      <c r="M8" s="289"/>
      <c r="N8" s="289"/>
      <c r="O8" s="289"/>
      <c r="P8" s="289"/>
      <c r="Q8" s="289"/>
      <c r="R8" s="289"/>
      <c r="S8" s="289"/>
      <c r="T8" s="289"/>
      <c r="U8" s="594" t="s">
        <v>507</v>
      </c>
      <c r="V8" s="595"/>
      <c r="W8" s="595"/>
      <c r="X8" s="598"/>
      <c r="Y8" s="598"/>
      <c r="Z8" s="598"/>
      <c r="AA8" s="600" t="s">
        <v>466</v>
      </c>
      <c r="AB8" s="600"/>
      <c r="AC8" s="600"/>
      <c r="AD8" s="598"/>
      <c r="AE8" s="598"/>
      <c r="AF8" s="598"/>
      <c r="AG8" s="600" t="s">
        <v>465</v>
      </c>
      <c r="AH8" s="600"/>
      <c r="AI8" s="600"/>
      <c r="AJ8" s="598"/>
      <c r="AK8" s="598"/>
      <c r="AL8" s="598"/>
      <c r="AM8" s="600" t="s">
        <v>464</v>
      </c>
      <c r="AN8" s="600"/>
      <c r="AO8" s="602"/>
    </row>
    <row r="9" spans="1:41" ht="16.95" customHeight="1">
      <c r="A9" s="288"/>
      <c r="B9" s="288"/>
      <c r="C9" s="288"/>
      <c r="D9" s="288"/>
      <c r="E9" s="288"/>
      <c r="F9" s="288"/>
      <c r="G9" s="288"/>
      <c r="H9" s="288"/>
      <c r="I9" s="288"/>
      <c r="J9" s="288"/>
      <c r="K9" s="288"/>
      <c r="L9" s="288"/>
      <c r="M9" s="288"/>
      <c r="N9" s="288"/>
      <c r="O9" s="288"/>
      <c r="P9" s="288"/>
      <c r="Q9" s="288"/>
      <c r="R9" s="288"/>
      <c r="S9" s="288"/>
      <c r="T9" s="288"/>
      <c r="U9" s="596"/>
      <c r="V9" s="597"/>
      <c r="W9" s="597"/>
      <c r="X9" s="599"/>
      <c r="Y9" s="599"/>
      <c r="Z9" s="599"/>
      <c r="AA9" s="601"/>
      <c r="AB9" s="601"/>
      <c r="AC9" s="601"/>
      <c r="AD9" s="599"/>
      <c r="AE9" s="599"/>
      <c r="AF9" s="599"/>
      <c r="AG9" s="601"/>
      <c r="AH9" s="601"/>
      <c r="AI9" s="601"/>
      <c r="AJ9" s="599"/>
      <c r="AK9" s="599"/>
      <c r="AL9" s="599"/>
      <c r="AM9" s="601"/>
      <c r="AN9" s="601"/>
      <c r="AO9" s="603"/>
    </row>
    <row r="10" spans="1:41" ht="15" customHeight="1" thickBot="1">
      <c r="A10" s="288"/>
      <c r="B10" s="288"/>
      <c r="C10" s="288"/>
      <c r="D10" s="288"/>
      <c r="E10" s="288"/>
      <c r="F10" s="288"/>
      <c r="G10" s="288"/>
      <c r="H10" s="288"/>
      <c r="I10" s="288"/>
      <c r="J10" s="288"/>
      <c r="K10" s="288"/>
      <c r="L10" s="288"/>
      <c r="M10" s="288"/>
      <c r="N10" s="288"/>
      <c r="O10" s="288"/>
      <c r="P10" s="288"/>
      <c r="Q10" s="288"/>
      <c r="R10" s="288"/>
      <c r="S10" s="288"/>
      <c r="T10" s="288"/>
      <c r="U10" s="288"/>
      <c r="V10" s="288"/>
      <c r="W10" s="288"/>
      <c r="X10" s="288"/>
      <c r="Y10" s="288"/>
      <c r="Z10" s="288"/>
      <c r="AA10" s="288"/>
      <c r="AB10" s="288"/>
      <c r="AC10" s="288"/>
      <c r="AD10" s="288"/>
      <c r="AE10" s="288"/>
      <c r="AF10" s="288"/>
      <c r="AG10" s="288"/>
      <c r="AH10" s="288"/>
      <c r="AI10" s="288"/>
      <c r="AJ10" s="288"/>
      <c r="AK10" s="288"/>
      <c r="AL10" s="288"/>
      <c r="AM10" s="288"/>
      <c r="AN10" s="288"/>
      <c r="AO10" s="288"/>
    </row>
    <row r="11" spans="1:41" ht="16.95" customHeight="1">
      <c r="A11" s="640" t="s">
        <v>506</v>
      </c>
      <c r="B11" s="641"/>
      <c r="C11" s="622" t="s">
        <v>505</v>
      </c>
      <c r="D11" s="615"/>
      <c r="E11" s="615"/>
      <c r="F11" s="615"/>
      <c r="G11" s="615"/>
      <c r="H11" s="616"/>
      <c r="I11" s="617"/>
      <c r="J11" s="618"/>
      <c r="K11" s="618"/>
      <c r="L11" s="618"/>
      <c r="M11" s="618"/>
      <c r="N11" s="618"/>
      <c r="O11" s="618"/>
      <c r="P11" s="618"/>
      <c r="Q11" s="618"/>
      <c r="R11" s="618"/>
      <c r="S11" s="618"/>
      <c r="T11" s="618"/>
      <c r="U11" s="618"/>
      <c r="V11" s="618"/>
      <c r="W11" s="618"/>
      <c r="X11" s="618"/>
      <c r="Y11" s="618"/>
      <c r="Z11" s="618"/>
      <c r="AA11" s="618"/>
      <c r="AB11" s="618"/>
      <c r="AC11" s="618"/>
      <c r="AD11" s="618"/>
      <c r="AE11" s="618"/>
      <c r="AF11" s="618"/>
      <c r="AG11" s="695" t="s">
        <v>504</v>
      </c>
      <c r="AH11" s="696"/>
      <c r="AI11" s="696"/>
      <c r="AJ11" s="696"/>
      <c r="AK11" s="696"/>
      <c r="AL11" s="696"/>
      <c r="AM11" s="696"/>
      <c r="AN11" s="696"/>
      <c r="AO11" s="697"/>
    </row>
    <row r="12" spans="1:41" ht="16.95" customHeight="1">
      <c r="A12" s="642"/>
      <c r="B12" s="643"/>
      <c r="C12" s="646"/>
      <c r="D12" s="647"/>
      <c r="E12" s="647"/>
      <c r="F12" s="647"/>
      <c r="G12" s="647"/>
      <c r="H12" s="648"/>
      <c r="I12" s="649"/>
      <c r="J12" s="650"/>
      <c r="K12" s="650"/>
      <c r="L12" s="650"/>
      <c r="M12" s="650"/>
      <c r="N12" s="650"/>
      <c r="O12" s="650"/>
      <c r="P12" s="650"/>
      <c r="Q12" s="650"/>
      <c r="R12" s="650"/>
      <c r="S12" s="650"/>
      <c r="T12" s="650"/>
      <c r="U12" s="650"/>
      <c r="V12" s="650"/>
      <c r="W12" s="650"/>
      <c r="X12" s="650"/>
      <c r="Y12" s="650"/>
      <c r="Z12" s="650"/>
      <c r="AA12" s="650"/>
      <c r="AB12" s="650"/>
      <c r="AC12" s="650"/>
      <c r="AD12" s="650"/>
      <c r="AE12" s="650"/>
      <c r="AF12" s="650"/>
      <c r="AG12" s="698"/>
      <c r="AH12" s="699"/>
      <c r="AI12" s="699"/>
      <c r="AJ12" s="699"/>
      <c r="AK12" s="699"/>
      <c r="AL12" s="699"/>
      <c r="AM12" s="699"/>
      <c r="AN12" s="699"/>
      <c r="AO12" s="700"/>
    </row>
    <row r="13" spans="1:41" ht="16.95" customHeight="1">
      <c r="A13" s="642"/>
      <c r="B13" s="643"/>
      <c r="C13" s="704" t="s">
        <v>497</v>
      </c>
      <c r="D13" s="705"/>
      <c r="E13" s="705"/>
      <c r="F13" s="705"/>
      <c r="G13" s="705"/>
      <c r="H13" s="706"/>
      <c r="I13" s="707" t="s">
        <v>496</v>
      </c>
      <c r="J13" s="708"/>
      <c r="K13" s="317"/>
      <c r="L13" s="317"/>
      <c r="M13" s="317"/>
      <c r="N13" s="318" t="s">
        <v>495</v>
      </c>
      <c r="O13" s="317"/>
      <c r="P13" s="317"/>
      <c r="Q13" s="317"/>
      <c r="R13" s="317"/>
      <c r="S13" s="709"/>
      <c r="T13" s="710"/>
      <c r="U13" s="710"/>
      <c r="V13" s="710"/>
      <c r="W13" s="710"/>
      <c r="X13" s="710"/>
      <c r="Y13" s="710"/>
      <c r="Z13" s="710"/>
      <c r="AA13" s="710"/>
      <c r="AB13" s="710"/>
      <c r="AC13" s="710"/>
      <c r="AD13" s="710"/>
      <c r="AE13" s="710"/>
      <c r="AF13" s="711"/>
      <c r="AG13" s="698"/>
      <c r="AH13" s="699"/>
      <c r="AI13" s="699"/>
      <c r="AJ13" s="699"/>
      <c r="AK13" s="699"/>
      <c r="AL13" s="699"/>
      <c r="AM13" s="699"/>
      <c r="AN13" s="699"/>
      <c r="AO13" s="700"/>
    </row>
    <row r="14" spans="1:41" ht="16.95" customHeight="1">
      <c r="A14" s="642"/>
      <c r="B14" s="643"/>
      <c r="C14" s="712" t="s">
        <v>503</v>
      </c>
      <c r="D14" s="605"/>
      <c r="E14" s="605"/>
      <c r="F14" s="605"/>
      <c r="G14" s="605"/>
      <c r="H14" s="606"/>
      <c r="I14" s="610"/>
      <c r="J14" s="611"/>
      <c r="K14" s="611"/>
      <c r="L14" s="611"/>
      <c r="M14" s="611"/>
      <c r="N14" s="611"/>
      <c r="O14" s="611"/>
      <c r="P14" s="611"/>
      <c r="Q14" s="611"/>
      <c r="R14" s="611"/>
      <c r="S14" s="611"/>
      <c r="T14" s="611"/>
      <c r="U14" s="611"/>
      <c r="V14" s="611"/>
      <c r="W14" s="611"/>
      <c r="X14" s="611"/>
      <c r="Y14" s="611"/>
      <c r="Z14" s="611"/>
      <c r="AA14" s="611"/>
      <c r="AB14" s="611"/>
      <c r="AC14" s="611"/>
      <c r="AD14" s="611"/>
      <c r="AE14" s="611"/>
      <c r="AF14" s="611"/>
      <c r="AG14" s="698"/>
      <c r="AH14" s="699"/>
      <c r="AI14" s="699"/>
      <c r="AJ14" s="699"/>
      <c r="AK14" s="699"/>
      <c r="AL14" s="699"/>
      <c r="AM14" s="699"/>
      <c r="AN14" s="699"/>
      <c r="AO14" s="700"/>
    </row>
    <row r="15" spans="1:41" ht="16.95" customHeight="1">
      <c r="A15" s="642"/>
      <c r="B15" s="643"/>
      <c r="C15" s="646"/>
      <c r="D15" s="647"/>
      <c r="E15" s="647"/>
      <c r="F15" s="647"/>
      <c r="G15" s="647"/>
      <c r="H15" s="648"/>
      <c r="I15" s="649"/>
      <c r="J15" s="650"/>
      <c r="K15" s="650"/>
      <c r="L15" s="650"/>
      <c r="M15" s="650"/>
      <c r="N15" s="650"/>
      <c r="O15" s="650"/>
      <c r="P15" s="650"/>
      <c r="Q15" s="650"/>
      <c r="R15" s="650"/>
      <c r="S15" s="650"/>
      <c r="T15" s="650"/>
      <c r="U15" s="650"/>
      <c r="V15" s="650"/>
      <c r="W15" s="650"/>
      <c r="X15" s="650"/>
      <c r="Y15" s="650"/>
      <c r="Z15" s="650"/>
      <c r="AA15" s="650"/>
      <c r="AB15" s="650"/>
      <c r="AC15" s="650"/>
      <c r="AD15" s="650"/>
      <c r="AE15" s="650"/>
      <c r="AF15" s="650"/>
      <c r="AG15" s="698"/>
      <c r="AH15" s="699"/>
      <c r="AI15" s="699"/>
      <c r="AJ15" s="699"/>
      <c r="AK15" s="699"/>
      <c r="AL15" s="699"/>
      <c r="AM15" s="699"/>
      <c r="AN15" s="699"/>
      <c r="AO15" s="700"/>
    </row>
    <row r="16" spans="1:41" ht="16.95" customHeight="1">
      <c r="A16" s="642"/>
      <c r="B16" s="643"/>
      <c r="C16" s="646"/>
      <c r="D16" s="647"/>
      <c r="E16" s="647"/>
      <c r="F16" s="647"/>
      <c r="G16" s="647"/>
      <c r="H16" s="648"/>
      <c r="I16" s="610"/>
      <c r="J16" s="611"/>
      <c r="K16" s="611"/>
      <c r="L16" s="611"/>
      <c r="M16" s="611"/>
      <c r="N16" s="611"/>
      <c r="O16" s="611"/>
      <c r="P16" s="611"/>
      <c r="Q16" s="611"/>
      <c r="R16" s="611"/>
      <c r="S16" s="611"/>
      <c r="T16" s="611"/>
      <c r="U16" s="611"/>
      <c r="V16" s="611"/>
      <c r="W16" s="611"/>
      <c r="X16" s="611"/>
      <c r="Y16" s="611"/>
      <c r="Z16" s="611"/>
      <c r="AA16" s="611"/>
      <c r="AB16" s="611"/>
      <c r="AC16" s="611"/>
      <c r="AD16" s="611"/>
      <c r="AE16" s="611"/>
      <c r="AF16" s="611"/>
      <c r="AG16" s="698"/>
      <c r="AH16" s="699"/>
      <c r="AI16" s="699"/>
      <c r="AJ16" s="699"/>
      <c r="AK16" s="699"/>
      <c r="AL16" s="699"/>
      <c r="AM16" s="699"/>
      <c r="AN16" s="699"/>
      <c r="AO16" s="700"/>
    </row>
    <row r="17" spans="1:41" ht="16.95" customHeight="1">
      <c r="A17" s="642"/>
      <c r="B17" s="643"/>
      <c r="C17" s="657"/>
      <c r="D17" s="658"/>
      <c r="E17" s="658"/>
      <c r="F17" s="658"/>
      <c r="G17" s="658"/>
      <c r="H17" s="659"/>
      <c r="I17" s="649"/>
      <c r="J17" s="650"/>
      <c r="K17" s="650"/>
      <c r="L17" s="650"/>
      <c r="M17" s="650"/>
      <c r="N17" s="650"/>
      <c r="O17" s="650"/>
      <c r="P17" s="650"/>
      <c r="Q17" s="650"/>
      <c r="R17" s="650"/>
      <c r="S17" s="650"/>
      <c r="T17" s="650"/>
      <c r="U17" s="650"/>
      <c r="V17" s="650"/>
      <c r="W17" s="650"/>
      <c r="X17" s="650"/>
      <c r="Y17" s="650"/>
      <c r="Z17" s="650"/>
      <c r="AA17" s="650"/>
      <c r="AB17" s="650"/>
      <c r="AC17" s="650"/>
      <c r="AD17" s="650"/>
      <c r="AE17" s="650"/>
      <c r="AF17" s="650"/>
      <c r="AG17" s="698"/>
      <c r="AH17" s="699"/>
      <c r="AI17" s="699"/>
      <c r="AJ17" s="699"/>
      <c r="AK17" s="699"/>
      <c r="AL17" s="699"/>
      <c r="AM17" s="699"/>
      <c r="AN17" s="699"/>
      <c r="AO17" s="700"/>
    </row>
    <row r="18" spans="1:41" ht="16.95" customHeight="1">
      <c r="A18" s="642"/>
      <c r="B18" s="643"/>
      <c r="C18" s="604" t="s">
        <v>502</v>
      </c>
      <c r="D18" s="605"/>
      <c r="E18" s="605"/>
      <c r="F18" s="605"/>
      <c r="G18" s="605"/>
      <c r="H18" s="606"/>
      <c r="I18" s="610"/>
      <c r="J18" s="611"/>
      <c r="K18" s="611"/>
      <c r="L18" s="611"/>
      <c r="M18" s="611"/>
      <c r="N18" s="611"/>
      <c r="O18" s="611"/>
      <c r="P18" s="611"/>
      <c r="Q18" s="611"/>
      <c r="R18" s="611"/>
      <c r="S18" s="611"/>
      <c r="T18" s="611"/>
      <c r="U18" s="611"/>
      <c r="V18" s="611"/>
      <c r="W18" s="611"/>
      <c r="X18" s="611"/>
      <c r="Y18" s="611"/>
      <c r="Z18" s="611"/>
      <c r="AA18" s="611"/>
      <c r="AB18" s="611"/>
      <c r="AC18" s="611"/>
      <c r="AD18" s="611"/>
      <c r="AE18" s="611"/>
      <c r="AF18" s="611"/>
      <c r="AG18" s="698"/>
      <c r="AH18" s="699"/>
      <c r="AI18" s="699"/>
      <c r="AJ18" s="699"/>
      <c r="AK18" s="699"/>
      <c r="AL18" s="699"/>
      <c r="AM18" s="699"/>
      <c r="AN18" s="699"/>
      <c r="AO18" s="700"/>
    </row>
    <row r="19" spans="1:41" ht="16.95" customHeight="1" thickBot="1">
      <c r="A19" s="642"/>
      <c r="B19" s="643"/>
      <c r="C19" s="607"/>
      <c r="D19" s="608"/>
      <c r="E19" s="608"/>
      <c r="F19" s="608"/>
      <c r="G19" s="608"/>
      <c r="H19" s="609"/>
      <c r="I19" s="612"/>
      <c r="J19" s="613"/>
      <c r="K19" s="613"/>
      <c r="L19" s="613"/>
      <c r="M19" s="613"/>
      <c r="N19" s="613"/>
      <c r="O19" s="613"/>
      <c r="P19" s="613"/>
      <c r="Q19" s="613"/>
      <c r="R19" s="613"/>
      <c r="S19" s="613"/>
      <c r="T19" s="613"/>
      <c r="U19" s="613"/>
      <c r="V19" s="613"/>
      <c r="W19" s="613"/>
      <c r="X19" s="613"/>
      <c r="Y19" s="613"/>
      <c r="Z19" s="613"/>
      <c r="AA19" s="613"/>
      <c r="AB19" s="613"/>
      <c r="AC19" s="613"/>
      <c r="AD19" s="613"/>
      <c r="AE19" s="613"/>
      <c r="AF19" s="613"/>
      <c r="AG19" s="701"/>
      <c r="AH19" s="702"/>
      <c r="AI19" s="702"/>
      <c r="AJ19" s="702"/>
      <c r="AK19" s="702"/>
      <c r="AL19" s="702"/>
      <c r="AM19" s="702"/>
      <c r="AN19" s="702"/>
      <c r="AO19" s="703"/>
    </row>
    <row r="20" spans="1:41" ht="16.95" customHeight="1">
      <c r="A20" s="642"/>
      <c r="B20" s="643"/>
      <c r="C20" s="614" t="s">
        <v>501</v>
      </c>
      <c r="D20" s="615"/>
      <c r="E20" s="615"/>
      <c r="F20" s="615"/>
      <c r="G20" s="615"/>
      <c r="H20" s="616"/>
      <c r="I20" s="617"/>
      <c r="J20" s="618"/>
      <c r="K20" s="618"/>
      <c r="L20" s="618"/>
      <c r="M20" s="618"/>
      <c r="N20" s="618"/>
      <c r="O20" s="618"/>
      <c r="P20" s="618"/>
      <c r="Q20" s="618"/>
      <c r="R20" s="618"/>
      <c r="S20" s="618"/>
      <c r="T20" s="618"/>
      <c r="U20" s="618"/>
      <c r="V20" s="618"/>
      <c r="W20" s="618"/>
      <c r="X20" s="618"/>
      <c r="Y20" s="618"/>
      <c r="Z20" s="618"/>
      <c r="AA20" s="618"/>
      <c r="AB20" s="618"/>
      <c r="AC20" s="618"/>
      <c r="AD20" s="618"/>
      <c r="AE20" s="618"/>
      <c r="AF20" s="618"/>
      <c r="AG20" s="619"/>
      <c r="AH20" s="619"/>
      <c r="AI20" s="619"/>
      <c r="AJ20" s="619"/>
      <c r="AK20" s="619"/>
      <c r="AL20" s="619"/>
      <c r="AM20" s="619"/>
      <c r="AN20" s="619"/>
      <c r="AO20" s="620"/>
    </row>
    <row r="21" spans="1:41" ht="16.95" customHeight="1">
      <c r="A21" s="642"/>
      <c r="B21" s="643"/>
      <c r="C21" s="607"/>
      <c r="D21" s="608"/>
      <c r="E21" s="608"/>
      <c r="F21" s="608"/>
      <c r="G21" s="608"/>
      <c r="H21" s="609"/>
      <c r="I21" s="612"/>
      <c r="J21" s="613"/>
      <c r="K21" s="613"/>
      <c r="L21" s="613"/>
      <c r="M21" s="613"/>
      <c r="N21" s="613"/>
      <c r="O21" s="613"/>
      <c r="P21" s="613"/>
      <c r="Q21" s="613"/>
      <c r="R21" s="613"/>
      <c r="S21" s="613"/>
      <c r="T21" s="613"/>
      <c r="U21" s="613"/>
      <c r="V21" s="613"/>
      <c r="W21" s="613"/>
      <c r="X21" s="613"/>
      <c r="Y21" s="613"/>
      <c r="Z21" s="613"/>
      <c r="AA21" s="613"/>
      <c r="AB21" s="613"/>
      <c r="AC21" s="613"/>
      <c r="AD21" s="613"/>
      <c r="AE21" s="613"/>
      <c r="AF21" s="613"/>
      <c r="AG21" s="613"/>
      <c r="AH21" s="613"/>
      <c r="AI21" s="613"/>
      <c r="AJ21" s="613"/>
      <c r="AK21" s="613"/>
      <c r="AL21" s="613"/>
      <c r="AM21" s="613"/>
      <c r="AN21" s="613"/>
      <c r="AO21" s="621"/>
    </row>
    <row r="22" spans="1:41" ht="16.95" customHeight="1">
      <c r="A22" s="642"/>
      <c r="B22" s="643"/>
      <c r="C22" s="622" t="s">
        <v>500</v>
      </c>
      <c r="D22" s="623"/>
      <c r="E22" s="623"/>
      <c r="F22" s="623"/>
      <c r="G22" s="623"/>
      <c r="H22" s="624"/>
      <c r="I22" s="628"/>
      <c r="J22" s="629"/>
      <c r="K22" s="629"/>
      <c r="L22" s="629"/>
      <c r="M22" s="629"/>
      <c r="N22" s="629"/>
      <c r="O22" s="629"/>
      <c r="P22" s="629"/>
      <c r="Q22" s="629"/>
      <c r="R22" s="629"/>
      <c r="S22" s="629"/>
      <c r="T22" s="629"/>
      <c r="U22" s="629"/>
      <c r="V22" s="629"/>
      <c r="W22" s="629"/>
      <c r="X22" s="629"/>
      <c r="Y22" s="629"/>
      <c r="Z22" s="632"/>
      <c r="AA22" s="632"/>
      <c r="AB22" s="634"/>
      <c r="AC22" s="636"/>
      <c r="AD22" s="636"/>
      <c r="AE22" s="636"/>
      <c r="AF22" s="636"/>
      <c r="AG22" s="636"/>
      <c r="AH22" s="636"/>
      <c r="AI22" s="636"/>
      <c r="AJ22" s="636"/>
      <c r="AK22" s="636"/>
      <c r="AL22" s="636"/>
      <c r="AM22" s="636"/>
      <c r="AN22" s="636"/>
      <c r="AO22" s="637"/>
    </row>
    <row r="23" spans="1:41" ht="16.95" customHeight="1">
      <c r="A23" s="642"/>
      <c r="B23" s="643"/>
      <c r="C23" s="625"/>
      <c r="D23" s="626"/>
      <c r="E23" s="626"/>
      <c r="F23" s="626"/>
      <c r="G23" s="626"/>
      <c r="H23" s="627"/>
      <c r="I23" s="630"/>
      <c r="J23" s="631"/>
      <c r="K23" s="631"/>
      <c r="L23" s="631"/>
      <c r="M23" s="631"/>
      <c r="N23" s="631"/>
      <c r="O23" s="631"/>
      <c r="P23" s="631"/>
      <c r="Q23" s="631"/>
      <c r="R23" s="631"/>
      <c r="S23" s="631"/>
      <c r="T23" s="631"/>
      <c r="U23" s="631"/>
      <c r="V23" s="631"/>
      <c r="W23" s="631"/>
      <c r="X23" s="631"/>
      <c r="Y23" s="631"/>
      <c r="Z23" s="633"/>
      <c r="AA23" s="633"/>
      <c r="AB23" s="635"/>
      <c r="AC23" s="638"/>
      <c r="AD23" s="638"/>
      <c r="AE23" s="638"/>
      <c r="AF23" s="638"/>
      <c r="AG23" s="638"/>
      <c r="AH23" s="638"/>
      <c r="AI23" s="638"/>
      <c r="AJ23" s="638"/>
      <c r="AK23" s="638"/>
      <c r="AL23" s="638"/>
      <c r="AM23" s="638"/>
      <c r="AN23" s="638"/>
      <c r="AO23" s="639"/>
    </row>
    <row r="24" spans="1:41" ht="16.95" customHeight="1">
      <c r="A24" s="642"/>
      <c r="B24" s="643"/>
      <c r="C24" s="666" t="s">
        <v>499</v>
      </c>
      <c r="D24" s="667"/>
      <c r="E24" s="667"/>
      <c r="F24" s="667"/>
      <c r="G24" s="667"/>
      <c r="H24" s="668"/>
      <c r="I24" s="672"/>
      <c r="J24" s="673"/>
      <c r="K24" s="676"/>
      <c r="L24" s="618"/>
      <c r="M24" s="618"/>
      <c r="N24" s="618"/>
      <c r="O24" s="618"/>
      <c r="P24" s="618"/>
      <c r="Q24" s="618"/>
      <c r="R24" s="618"/>
      <c r="S24" s="618"/>
      <c r="T24" s="618"/>
      <c r="U24" s="618"/>
      <c r="V24" s="618"/>
      <c r="W24" s="618"/>
      <c r="X24" s="618"/>
      <c r="Y24" s="618"/>
      <c r="Z24" s="618"/>
      <c r="AA24" s="618"/>
      <c r="AB24" s="618"/>
      <c r="AC24" s="618"/>
      <c r="AD24" s="618"/>
      <c r="AE24" s="618"/>
      <c r="AF24" s="618"/>
      <c r="AG24" s="618"/>
      <c r="AH24" s="618"/>
      <c r="AI24" s="618"/>
      <c r="AJ24" s="618"/>
      <c r="AK24" s="618"/>
      <c r="AL24" s="618"/>
      <c r="AM24" s="618"/>
      <c r="AN24" s="618"/>
      <c r="AO24" s="677"/>
    </row>
    <row r="25" spans="1:41" ht="16.95" customHeight="1">
      <c r="A25" s="644"/>
      <c r="B25" s="645"/>
      <c r="C25" s="669"/>
      <c r="D25" s="670"/>
      <c r="E25" s="670"/>
      <c r="F25" s="670"/>
      <c r="G25" s="670"/>
      <c r="H25" s="671"/>
      <c r="I25" s="674"/>
      <c r="J25" s="675"/>
      <c r="K25" s="678"/>
      <c r="L25" s="613"/>
      <c r="M25" s="613"/>
      <c r="N25" s="613"/>
      <c r="O25" s="613"/>
      <c r="P25" s="613"/>
      <c r="Q25" s="613"/>
      <c r="R25" s="613"/>
      <c r="S25" s="613"/>
      <c r="T25" s="613"/>
      <c r="U25" s="613"/>
      <c r="V25" s="613"/>
      <c r="W25" s="613"/>
      <c r="X25" s="613"/>
      <c r="Y25" s="613"/>
      <c r="Z25" s="613"/>
      <c r="AA25" s="613"/>
      <c r="AB25" s="613"/>
      <c r="AC25" s="613"/>
      <c r="AD25" s="613"/>
      <c r="AE25" s="613"/>
      <c r="AF25" s="613"/>
      <c r="AG25" s="613"/>
      <c r="AH25" s="613"/>
      <c r="AI25" s="613"/>
      <c r="AJ25" s="613"/>
      <c r="AK25" s="613"/>
      <c r="AL25" s="613"/>
      <c r="AM25" s="613"/>
      <c r="AN25" s="613"/>
      <c r="AO25" s="621"/>
    </row>
    <row r="26" spans="1:41" ht="15" customHeight="1">
      <c r="A26" s="316"/>
      <c r="B26" s="315"/>
      <c r="C26" s="314"/>
      <c r="D26" s="310"/>
      <c r="E26" s="310"/>
      <c r="F26" s="288"/>
      <c r="G26" s="310"/>
      <c r="H26" s="310"/>
      <c r="I26" s="289"/>
      <c r="J26" s="289"/>
      <c r="K26" s="289"/>
      <c r="L26" s="289"/>
      <c r="M26" s="289"/>
      <c r="N26" s="289"/>
      <c r="O26" s="289"/>
      <c r="P26" s="289"/>
      <c r="Q26" s="289"/>
      <c r="R26" s="289"/>
      <c r="S26" s="289"/>
      <c r="T26" s="289"/>
      <c r="U26" s="289"/>
      <c r="V26" s="289"/>
      <c r="W26" s="289"/>
      <c r="X26" s="289"/>
      <c r="Y26" s="289"/>
      <c r="Z26" s="289"/>
      <c r="AA26" s="289"/>
      <c r="AB26" s="289"/>
      <c r="AC26" s="289"/>
      <c r="AD26" s="289"/>
      <c r="AE26" s="289"/>
      <c r="AF26" s="289"/>
      <c r="AG26" s="289"/>
      <c r="AH26" s="289"/>
      <c r="AI26" s="289"/>
      <c r="AJ26" s="289"/>
      <c r="AK26" s="289"/>
      <c r="AL26" s="289"/>
      <c r="AM26" s="289"/>
      <c r="AN26" s="289"/>
      <c r="AO26" s="289"/>
    </row>
    <row r="27" spans="1:41" ht="15" hidden="1" customHeight="1">
      <c r="A27" s="679" t="s">
        <v>498</v>
      </c>
      <c r="B27" s="680"/>
      <c r="C27" s="685" t="s">
        <v>497</v>
      </c>
      <c r="D27" s="686"/>
      <c r="E27" s="686"/>
      <c r="F27" s="686"/>
      <c r="G27" s="686"/>
      <c r="H27" s="687"/>
      <c r="I27" s="688" t="s">
        <v>496</v>
      </c>
      <c r="J27" s="689"/>
      <c r="K27" s="690" t="e">
        <f>IF(#REF!="","",LEFT(#REF!,3))</f>
        <v>#REF!</v>
      </c>
      <c r="L27" s="690"/>
      <c r="M27" s="690"/>
      <c r="N27" s="313" t="s">
        <v>495</v>
      </c>
      <c r="O27" s="690" t="e">
        <f>IF(#REF!="","",RIGHT(#REF!,4))</f>
        <v>#REF!</v>
      </c>
      <c r="P27" s="690"/>
      <c r="Q27" s="691"/>
      <c r="R27" s="692"/>
      <c r="S27" s="693"/>
      <c r="T27" s="693"/>
      <c r="U27" s="693"/>
      <c r="V27" s="693"/>
      <c r="W27" s="693"/>
      <c r="X27" s="693"/>
      <c r="Y27" s="693"/>
      <c r="Z27" s="693"/>
      <c r="AA27" s="693"/>
      <c r="AB27" s="693"/>
      <c r="AC27" s="693"/>
      <c r="AD27" s="693"/>
      <c r="AE27" s="693"/>
      <c r="AF27" s="693"/>
      <c r="AG27" s="693"/>
      <c r="AH27" s="693"/>
      <c r="AI27" s="693"/>
      <c r="AJ27" s="693"/>
      <c r="AK27" s="693"/>
      <c r="AL27" s="693"/>
      <c r="AM27" s="693"/>
      <c r="AN27" s="693"/>
      <c r="AO27" s="694"/>
    </row>
    <row r="28" spans="1:41" ht="15" hidden="1" customHeight="1">
      <c r="A28" s="681"/>
      <c r="B28" s="682"/>
      <c r="C28" s="604" t="s">
        <v>494</v>
      </c>
      <c r="D28" s="605"/>
      <c r="E28" s="605"/>
      <c r="F28" s="605"/>
      <c r="G28" s="605"/>
      <c r="H28" s="606"/>
      <c r="I28" s="651" t="e">
        <f>IF(#REF!="","",#REF!)</f>
        <v>#REF!</v>
      </c>
      <c r="J28" s="652"/>
      <c r="K28" s="652"/>
      <c r="L28" s="652"/>
      <c r="M28" s="652"/>
      <c r="N28" s="652"/>
      <c r="O28" s="652"/>
      <c r="P28" s="652"/>
      <c r="Q28" s="652"/>
      <c r="R28" s="652"/>
      <c r="S28" s="652"/>
      <c r="T28" s="652"/>
      <c r="U28" s="652"/>
      <c r="V28" s="652"/>
      <c r="W28" s="652"/>
      <c r="X28" s="652"/>
      <c r="Y28" s="652"/>
      <c r="Z28" s="652"/>
      <c r="AA28" s="652"/>
      <c r="AB28" s="652"/>
      <c r="AC28" s="652"/>
      <c r="AD28" s="652"/>
      <c r="AE28" s="652"/>
      <c r="AF28" s="652"/>
      <c r="AG28" s="652"/>
      <c r="AH28" s="652"/>
      <c r="AI28" s="652"/>
      <c r="AJ28" s="652"/>
      <c r="AK28" s="652"/>
      <c r="AL28" s="652"/>
      <c r="AM28" s="652"/>
      <c r="AN28" s="652"/>
      <c r="AO28" s="653"/>
    </row>
    <row r="29" spans="1:41" ht="15" hidden="1" customHeight="1">
      <c r="A29" s="681"/>
      <c r="B29" s="682"/>
      <c r="C29" s="646"/>
      <c r="D29" s="647"/>
      <c r="E29" s="647"/>
      <c r="F29" s="647"/>
      <c r="G29" s="647"/>
      <c r="H29" s="648"/>
      <c r="I29" s="654"/>
      <c r="J29" s="655"/>
      <c r="K29" s="655"/>
      <c r="L29" s="655"/>
      <c r="M29" s="655"/>
      <c r="N29" s="655"/>
      <c r="O29" s="655"/>
      <c r="P29" s="655"/>
      <c r="Q29" s="655"/>
      <c r="R29" s="655"/>
      <c r="S29" s="655"/>
      <c r="T29" s="655"/>
      <c r="U29" s="655"/>
      <c r="V29" s="655"/>
      <c r="W29" s="655"/>
      <c r="X29" s="655"/>
      <c r="Y29" s="655"/>
      <c r="Z29" s="655"/>
      <c r="AA29" s="655"/>
      <c r="AB29" s="655"/>
      <c r="AC29" s="655"/>
      <c r="AD29" s="655"/>
      <c r="AE29" s="655"/>
      <c r="AF29" s="655"/>
      <c r="AG29" s="655"/>
      <c r="AH29" s="655"/>
      <c r="AI29" s="655"/>
      <c r="AJ29" s="655"/>
      <c r="AK29" s="655"/>
      <c r="AL29" s="655"/>
      <c r="AM29" s="655"/>
      <c r="AN29" s="655"/>
      <c r="AO29" s="656"/>
    </row>
    <row r="30" spans="1:41" ht="15" hidden="1" customHeight="1">
      <c r="A30" s="681"/>
      <c r="B30" s="682"/>
      <c r="C30" s="646"/>
      <c r="D30" s="647"/>
      <c r="E30" s="647"/>
      <c r="F30" s="647"/>
      <c r="G30" s="647"/>
      <c r="H30" s="648"/>
      <c r="I30" s="651" t="e">
        <f>IF(#REF!="","",#REF!)</f>
        <v>#REF!</v>
      </c>
      <c r="J30" s="652"/>
      <c r="K30" s="652"/>
      <c r="L30" s="652"/>
      <c r="M30" s="652"/>
      <c r="N30" s="652"/>
      <c r="O30" s="652"/>
      <c r="P30" s="652"/>
      <c r="Q30" s="652"/>
      <c r="R30" s="652"/>
      <c r="S30" s="652"/>
      <c r="T30" s="652"/>
      <c r="U30" s="652"/>
      <c r="V30" s="652"/>
      <c r="W30" s="652"/>
      <c r="X30" s="652"/>
      <c r="Y30" s="652"/>
      <c r="Z30" s="652"/>
      <c r="AA30" s="652"/>
      <c r="AB30" s="652"/>
      <c r="AC30" s="652"/>
      <c r="AD30" s="652"/>
      <c r="AE30" s="652"/>
      <c r="AF30" s="652"/>
      <c r="AG30" s="652"/>
      <c r="AH30" s="652"/>
      <c r="AI30" s="652"/>
      <c r="AJ30" s="652"/>
      <c r="AK30" s="652"/>
      <c r="AL30" s="652"/>
      <c r="AM30" s="652"/>
      <c r="AN30" s="652"/>
      <c r="AO30" s="653"/>
    </row>
    <row r="31" spans="1:41" ht="15" hidden="1" customHeight="1">
      <c r="A31" s="681"/>
      <c r="B31" s="682"/>
      <c r="C31" s="657"/>
      <c r="D31" s="658"/>
      <c r="E31" s="658"/>
      <c r="F31" s="658"/>
      <c r="G31" s="658"/>
      <c r="H31" s="659"/>
      <c r="I31" s="654"/>
      <c r="J31" s="655"/>
      <c r="K31" s="655"/>
      <c r="L31" s="655"/>
      <c r="M31" s="655"/>
      <c r="N31" s="655"/>
      <c r="O31" s="655"/>
      <c r="P31" s="655"/>
      <c r="Q31" s="655"/>
      <c r="R31" s="655"/>
      <c r="S31" s="655"/>
      <c r="T31" s="655"/>
      <c r="U31" s="655"/>
      <c r="V31" s="655"/>
      <c r="W31" s="655"/>
      <c r="X31" s="655"/>
      <c r="Y31" s="655"/>
      <c r="Z31" s="655"/>
      <c r="AA31" s="655"/>
      <c r="AB31" s="655"/>
      <c r="AC31" s="655"/>
      <c r="AD31" s="655"/>
      <c r="AE31" s="655"/>
      <c r="AF31" s="655"/>
      <c r="AG31" s="655"/>
      <c r="AH31" s="655"/>
      <c r="AI31" s="655"/>
      <c r="AJ31" s="655"/>
      <c r="AK31" s="655"/>
      <c r="AL31" s="655"/>
      <c r="AM31" s="655"/>
      <c r="AN31" s="655"/>
      <c r="AO31" s="656"/>
    </row>
    <row r="32" spans="1:41" ht="15" hidden="1" customHeight="1">
      <c r="A32" s="681"/>
      <c r="B32" s="682"/>
      <c r="C32" s="604" t="s">
        <v>493</v>
      </c>
      <c r="D32" s="605"/>
      <c r="E32" s="605"/>
      <c r="F32" s="605"/>
      <c r="G32" s="605"/>
      <c r="H32" s="606"/>
      <c r="I32" s="660" t="e">
        <f>IF(#REF!="","",#REF!)</f>
        <v>#REF!</v>
      </c>
      <c r="J32" s="661"/>
      <c r="K32" s="661"/>
      <c r="L32" s="661"/>
      <c r="M32" s="661"/>
      <c r="N32" s="661"/>
      <c r="O32" s="661"/>
      <c r="P32" s="661"/>
      <c r="Q32" s="661"/>
      <c r="R32" s="661"/>
      <c r="S32" s="661"/>
      <c r="T32" s="661"/>
      <c r="U32" s="661"/>
      <c r="V32" s="661"/>
      <c r="W32" s="661"/>
      <c r="X32" s="661"/>
      <c r="Y32" s="661"/>
      <c r="Z32" s="661"/>
      <c r="AA32" s="661"/>
      <c r="AB32" s="661"/>
      <c r="AC32" s="661"/>
      <c r="AD32" s="661"/>
      <c r="AE32" s="661"/>
      <c r="AF32" s="661"/>
      <c r="AG32" s="661"/>
      <c r="AH32" s="661"/>
      <c r="AI32" s="661"/>
      <c r="AJ32" s="661"/>
      <c r="AK32" s="661"/>
      <c r="AL32" s="661"/>
      <c r="AM32" s="661"/>
      <c r="AN32" s="661"/>
      <c r="AO32" s="662"/>
    </row>
    <row r="33" spans="1:41" ht="15" hidden="1" customHeight="1">
      <c r="A33" s="681"/>
      <c r="B33" s="682"/>
      <c r="C33" s="657"/>
      <c r="D33" s="658"/>
      <c r="E33" s="658"/>
      <c r="F33" s="658"/>
      <c r="G33" s="658"/>
      <c r="H33" s="659"/>
      <c r="I33" s="663"/>
      <c r="J33" s="664"/>
      <c r="K33" s="664"/>
      <c r="L33" s="664"/>
      <c r="M33" s="664"/>
      <c r="N33" s="664"/>
      <c r="O33" s="664"/>
      <c r="P33" s="664"/>
      <c r="Q33" s="664"/>
      <c r="R33" s="664"/>
      <c r="S33" s="664"/>
      <c r="T33" s="664"/>
      <c r="U33" s="664"/>
      <c r="V33" s="664"/>
      <c r="W33" s="664"/>
      <c r="X33" s="664"/>
      <c r="Y33" s="664"/>
      <c r="Z33" s="664"/>
      <c r="AA33" s="664"/>
      <c r="AB33" s="664"/>
      <c r="AC33" s="664"/>
      <c r="AD33" s="664"/>
      <c r="AE33" s="664"/>
      <c r="AF33" s="664"/>
      <c r="AG33" s="664"/>
      <c r="AH33" s="664"/>
      <c r="AI33" s="664"/>
      <c r="AJ33" s="664"/>
      <c r="AK33" s="664"/>
      <c r="AL33" s="664"/>
      <c r="AM33" s="664"/>
      <c r="AN33" s="664"/>
      <c r="AO33" s="665"/>
    </row>
    <row r="34" spans="1:41" ht="15" hidden="1" customHeight="1">
      <c r="A34" s="681"/>
      <c r="B34" s="682"/>
      <c r="C34" s="767" t="s">
        <v>492</v>
      </c>
      <c r="D34" s="768"/>
      <c r="E34" s="768"/>
      <c r="F34" s="768"/>
      <c r="G34" s="768"/>
      <c r="H34" s="769"/>
      <c r="I34" s="770" t="e">
        <f>IF(#REF!="","",#REF!)</f>
        <v>#REF!</v>
      </c>
      <c r="J34" s="771"/>
      <c r="K34" s="772"/>
      <c r="L34" s="776" t="e">
        <f>IF(I34="","","-")</f>
        <v>#REF!</v>
      </c>
      <c r="M34" s="778" t="e">
        <f>IF(#REF!="","",#REF!)</f>
        <v>#REF!</v>
      </c>
      <c r="N34" s="771"/>
      <c r="O34" s="772"/>
      <c r="P34" s="776" t="e">
        <f>IF(M34="","","-")</f>
        <v>#REF!</v>
      </c>
      <c r="Q34" s="778" t="e">
        <f>IF(#REF!="","",#REF!)</f>
        <v>#REF!</v>
      </c>
      <c r="R34" s="771"/>
      <c r="S34" s="772"/>
      <c r="T34" s="765" t="s">
        <v>491</v>
      </c>
      <c r="U34" s="666"/>
      <c r="V34" s="667"/>
      <c r="W34" s="667"/>
      <c r="X34" s="667"/>
      <c r="Y34" s="667"/>
      <c r="Z34" s="667"/>
      <c r="AA34" s="667"/>
      <c r="AB34" s="667"/>
      <c r="AC34" s="667"/>
      <c r="AD34" s="667"/>
      <c r="AE34" s="667"/>
      <c r="AF34" s="667"/>
      <c r="AG34" s="667"/>
      <c r="AH34" s="667"/>
      <c r="AI34" s="667"/>
      <c r="AJ34" s="667"/>
      <c r="AK34" s="667"/>
      <c r="AL34" s="667"/>
      <c r="AM34" s="667"/>
      <c r="AN34" s="667"/>
      <c r="AO34" s="668"/>
    </row>
    <row r="35" spans="1:41" ht="15" hidden="1" customHeight="1">
      <c r="A35" s="683"/>
      <c r="B35" s="684"/>
      <c r="C35" s="669"/>
      <c r="D35" s="670"/>
      <c r="E35" s="670"/>
      <c r="F35" s="670"/>
      <c r="G35" s="670"/>
      <c r="H35" s="671"/>
      <c r="I35" s="773"/>
      <c r="J35" s="774"/>
      <c r="K35" s="775"/>
      <c r="L35" s="777"/>
      <c r="M35" s="779"/>
      <c r="N35" s="774"/>
      <c r="O35" s="775"/>
      <c r="P35" s="777"/>
      <c r="Q35" s="779"/>
      <c r="R35" s="774"/>
      <c r="S35" s="775"/>
      <c r="T35" s="766"/>
      <c r="U35" s="669"/>
      <c r="V35" s="670"/>
      <c r="W35" s="670"/>
      <c r="X35" s="670"/>
      <c r="Y35" s="670"/>
      <c r="Z35" s="670"/>
      <c r="AA35" s="670"/>
      <c r="AB35" s="670"/>
      <c r="AC35" s="670"/>
      <c r="AD35" s="670"/>
      <c r="AE35" s="670"/>
      <c r="AF35" s="670"/>
      <c r="AG35" s="670"/>
      <c r="AH35" s="670"/>
      <c r="AI35" s="670"/>
      <c r="AJ35" s="670"/>
      <c r="AK35" s="670"/>
      <c r="AL35" s="670"/>
      <c r="AM35" s="670"/>
      <c r="AN35" s="670"/>
      <c r="AO35" s="671"/>
    </row>
    <row r="36" spans="1:41" ht="15" hidden="1" customHeight="1">
      <c r="A36" s="312"/>
      <c r="B36" s="312"/>
      <c r="C36" s="310"/>
      <c r="D36" s="310"/>
      <c r="E36" s="310"/>
      <c r="F36" s="310"/>
      <c r="G36" s="310"/>
      <c r="H36" s="310"/>
      <c r="I36" s="289"/>
      <c r="J36" s="289"/>
      <c r="K36" s="289"/>
      <c r="L36" s="289"/>
      <c r="M36" s="289"/>
      <c r="N36" s="289"/>
      <c r="O36" s="289"/>
      <c r="P36" s="289"/>
      <c r="Q36" s="289"/>
      <c r="R36" s="289"/>
      <c r="S36" s="289"/>
      <c r="T36" s="289"/>
      <c r="U36" s="289"/>
      <c r="V36" s="289"/>
      <c r="W36" s="289"/>
      <c r="X36" s="289"/>
      <c r="Y36" s="289"/>
      <c r="Z36" s="289"/>
      <c r="AA36" s="289"/>
      <c r="AB36" s="289"/>
      <c r="AC36" s="289"/>
      <c r="AD36" s="289"/>
      <c r="AE36" s="289"/>
      <c r="AF36" s="289"/>
      <c r="AG36" s="289"/>
      <c r="AH36" s="289"/>
      <c r="AI36" s="289"/>
      <c r="AJ36" s="289"/>
      <c r="AK36" s="289"/>
      <c r="AL36" s="289"/>
      <c r="AM36" s="289"/>
      <c r="AN36" s="289"/>
      <c r="AO36" s="289"/>
    </row>
    <row r="37" spans="1:41" ht="16.95" customHeight="1">
      <c r="A37" s="640" t="s">
        <v>490</v>
      </c>
      <c r="B37" s="713"/>
      <c r="C37" s="614" t="s">
        <v>489</v>
      </c>
      <c r="D37" s="615"/>
      <c r="E37" s="615"/>
      <c r="F37" s="615"/>
      <c r="G37" s="615"/>
      <c r="H37" s="616"/>
      <c r="I37" s="718"/>
      <c r="J37" s="719"/>
      <c r="K37" s="719"/>
      <c r="L37" s="719"/>
      <c r="M37" s="719"/>
      <c r="N37" s="719"/>
      <c r="O37" s="719"/>
      <c r="P37" s="719"/>
      <c r="Q37" s="719"/>
      <c r="R37" s="719"/>
      <c r="S37" s="719"/>
      <c r="T37" s="719"/>
      <c r="U37" s="719"/>
      <c r="V37" s="719"/>
      <c r="W37" s="719"/>
      <c r="X37" s="720"/>
      <c r="Y37" s="724" t="s">
        <v>488</v>
      </c>
      <c r="Z37" s="600"/>
      <c r="AA37" s="600"/>
      <c r="AB37" s="600"/>
      <c r="AC37" s="600"/>
      <c r="AD37" s="600"/>
      <c r="AE37" s="600"/>
      <c r="AF37" s="600"/>
      <c r="AG37" s="602"/>
      <c r="AH37" s="726"/>
      <c r="AI37" s="727"/>
      <c r="AJ37" s="727"/>
      <c r="AK37" s="727"/>
      <c r="AL37" s="727"/>
      <c r="AM37" s="727"/>
      <c r="AN37" s="730"/>
      <c r="AO37" s="731"/>
    </row>
    <row r="38" spans="1:41" ht="16.95" customHeight="1">
      <c r="A38" s="714"/>
      <c r="B38" s="715"/>
      <c r="C38" s="607"/>
      <c r="D38" s="608"/>
      <c r="E38" s="608"/>
      <c r="F38" s="608"/>
      <c r="G38" s="608"/>
      <c r="H38" s="609"/>
      <c r="I38" s="721"/>
      <c r="J38" s="722"/>
      <c r="K38" s="722"/>
      <c r="L38" s="722"/>
      <c r="M38" s="722"/>
      <c r="N38" s="722"/>
      <c r="O38" s="722"/>
      <c r="P38" s="722"/>
      <c r="Q38" s="722"/>
      <c r="R38" s="722"/>
      <c r="S38" s="722"/>
      <c r="T38" s="722"/>
      <c r="U38" s="722"/>
      <c r="V38" s="722"/>
      <c r="W38" s="722"/>
      <c r="X38" s="723"/>
      <c r="Y38" s="725"/>
      <c r="Z38" s="601"/>
      <c r="AA38" s="601"/>
      <c r="AB38" s="601"/>
      <c r="AC38" s="601"/>
      <c r="AD38" s="601"/>
      <c r="AE38" s="601"/>
      <c r="AF38" s="601"/>
      <c r="AG38" s="603"/>
      <c r="AH38" s="728"/>
      <c r="AI38" s="729"/>
      <c r="AJ38" s="729"/>
      <c r="AK38" s="729"/>
      <c r="AL38" s="729"/>
      <c r="AM38" s="729"/>
      <c r="AN38" s="732"/>
      <c r="AO38" s="733"/>
    </row>
    <row r="39" spans="1:41" ht="16.95" customHeight="1">
      <c r="A39" s="714"/>
      <c r="B39" s="715"/>
      <c r="C39" s="614" t="s">
        <v>487</v>
      </c>
      <c r="D39" s="615"/>
      <c r="E39" s="615"/>
      <c r="F39" s="615"/>
      <c r="G39" s="615"/>
      <c r="H39" s="616"/>
      <c r="I39" s="718"/>
      <c r="J39" s="719"/>
      <c r="K39" s="719"/>
      <c r="L39" s="719"/>
      <c r="M39" s="719"/>
      <c r="N39" s="719"/>
      <c r="O39" s="719"/>
      <c r="P39" s="719"/>
      <c r="Q39" s="719"/>
      <c r="R39" s="719"/>
      <c r="S39" s="719"/>
      <c r="T39" s="719"/>
      <c r="U39" s="719"/>
      <c r="V39" s="719"/>
      <c r="W39" s="719"/>
      <c r="X39" s="720"/>
      <c r="Y39" s="724" t="s">
        <v>486</v>
      </c>
      <c r="Z39" s="600"/>
      <c r="AA39" s="600"/>
      <c r="AB39" s="600"/>
      <c r="AC39" s="600"/>
      <c r="AD39" s="600"/>
      <c r="AE39" s="600"/>
      <c r="AF39" s="600"/>
      <c r="AG39" s="600"/>
      <c r="AH39" s="600"/>
      <c r="AI39" s="600"/>
      <c r="AJ39" s="726"/>
      <c r="AK39" s="727"/>
      <c r="AL39" s="727"/>
      <c r="AM39" s="727"/>
      <c r="AN39" s="727"/>
      <c r="AO39" s="734"/>
    </row>
    <row r="40" spans="1:41" ht="16.95" customHeight="1">
      <c r="A40" s="714"/>
      <c r="B40" s="715"/>
      <c r="C40" s="607"/>
      <c r="D40" s="608"/>
      <c r="E40" s="608"/>
      <c r="F40" s="608"/>
      <c r="G40" s="608"/>
      <c r="H40" s="609"/>
      <c r="I40" s="721"/>
      <c r="J40" s="722"/>
      <c r="K40" s="722"/>
      <c r="L40" s="722"/>
      <c r="M40" s="722"/>
      <c r="N40" s="722"/>
      <c r="O40" s="722"/>
      <c r="P40" s="722"/>
      <c r="Q40" s="722"/>
      <c r="R40" s="722"/>
      <c r="S40" s="722"/>
      <c r="T40" s="722"/>
      <c r="U40" s="722"/>
      <c r="V40" s="722"/>
      <c r="W40" s="722"/>
      <c r="X40" s="723"/>
      <c r="Y40" s="725"/>
      <c r="Z40" s="601"/>
      <c r="AA40" s="601"/>
      <c r="AB40" s="601"/>
      <c r="AC40" s="601"/>
      <c r="AD40" s="601"/>
      <c r="AE40" s="601"/>
      <c r="AF40" s="601"/>
      <c r="AG40" s="601"/>
      <c r="AH40" s="601"/>
      <c r="AI40" s="601"/>
      <c r="AJ40" s="728"/>
      <c r="AK40" s="729"/>
      <c r="AL40" s="729"/>
      <c r="AM40" s="729"/>
      <c r="AN40" s="729"/>
      <c r="AO40" s="735"/>
    </row>
    <row r="41" spans="1:41" ht="16.95" customHeight="1">
      <c r="A41" s="714"/>
      <c r="B41" s="715"/>
      <c r="C41" s="614" t="s">
        <v>485</v>
      </c>
      <c r="D41" s="615"/>
      <c r="E41" s="615"/>
      <c r="F41" s="615"/>
      <c r="G41" s="615"/>
      <c r="H41" s="616"/>
      <c r="I41" s="780"/>
      <c r="J41" s="781"/>
      <c r="K41" s="727"/>
      <c r="L41" s="727"/>
      <c r="M41" s="727"/>
      <c r="N41" s="727"/>
      <c r="O41" s="727"/>
      <c r="P41" s="727"/>
      <c r="Q41" s="727"/>
      <c r="R41" s="727"/>
      <c r="S41" s="727"/>
      <c r="T41" s="727"/>
      <c r="U41" s="727"/>
      <c r="V41" s="734"/>
      <c r="W41" s="614" t="s">
        <v>484</v>
      </c>
      <c r="X41" s="615"/>
      <c r="Y41" s="615"/>
      <c r="Z41" s="615"/>
      <c r="AA41" s="615"/>
      <c r="AB41" s="616"/>
      <c r="AC41" s="736">
        <v>1</v>
      </c>
      <c r="AD41" s="737"/>
      <c r="AE41" s="737"/>
      <c r="AF41" s="737"/>
      <c r="AG41" s="737"/>
      <c r="AH41" s="737"/>
      <c r="AI41" s="737"/>
      <c r="AJ41" s="737"/>
      <c r="AK41" s="737"/>
      <c r="AL41" s="737"/>
      <c r="AM41" s="737"/>
      <c r="AN41" s="737"/>
      <c r="AO41" s="738"/>
    </row>
    <row r="42" spans="1:41" ht="16.95" customHeight="1">
      <c r="A42" s="714"/>
      <c r="B42" s="715"/>
      <c r="C42" s="607"/>
      <c r="D42" s="608"/>
      <c r="E42" s="608"/>
      <c r="F42" s="608"/>
      <c r="G42" s="608"/>
      <c r="H42" s="609"/>
      <c r="I42" s="782"/>
      <c r="J42" s="783"/>
      <c r="K42" s="729"/>
      <c r="L42" s="729"/>
      <c r="M42" s="729"/>
      <c r="N42" s="729"/>
      <c r="O42" s="729"/>
      <c r="P42" s="729"/>
      <c r="Q42" s="729"/>
      <c r="R42" s="729"/>
      <c r="S42" s="729"/>
      <c r="T42" s="729"/>
      <c r="U42" s="729"/>
      <c r="V42" s="735"/>
      <c r="W42" s="607"/>
      <c r="X42" s="608"/>
      <c r="Y42" s="608"/>
      <c r="Z42" s="608"/>
      <c r="AA42" s="608"/>
      <c r="AB42" s="609"/>
      <c r="AC42" s="739"/>
      <c r="AD42" s="740"/>
      <c r="AE42" s="740"/>
      <c r="AF42" s="740"/>
      <c r="AG42" s="740"/>
      <c r="AH42" s="740"/>
      <c r="AI42" s="740"/>
      <c r="AJ42" s="740"/>
      <c r="AK42" s="740"/>
      <c r="AL42" s="740"/>
      <c r="AM42" s="740"/>
      <c r="AN42" s="740"/>
      <c r="AO42" s="741"/>
    </row>
    <row r="43" spans="1:41" ht="16.95" customHeight="1">
      <c r="A43" s="714"/>
      <c r="B43" s="715"/>
      <c r="C43" s="742" t="s">
        <v>483</v>
      </c>
      <c r="D43" s="743"/>
      <c r="E43" s="748" t="s">
        <v>482</v>
      </c>
      <c r="F43" s="749"/>
      <c r="G43" s="749"/>
      <c r="H43" s="750"/>
      <c r="I43" s="718"/>
      <c r="J43" s="751"/>
      <c r="K43" s="751"/>
      <c r="L43" s="751"/>
      <c r="M43" s="751"/>
      <c r="N43" s="751"/>
      <c r="O43" s="751"/>
      <c r="P43" s="751"/>
      <c r="Q43" s="751"/>
      <c r="R43" s="751"/>
      <c r="S43" s="751"/>
      <c r="T43" s="751"/>
      <c r="U43" s="751"/>
      <c r="V43" s="751"/>
      <c r="W43" s="751"/>
      <c r="X43" s="751"/>
      <c r="Y43" s="751"/>
      <c r="Z43" s="751"/>
      <c r="AA43" s="751"/>
      <c r="AB43" s="751"/>
      <c r="AC43" s="751"/>
      <c r="AD43" s="751"/>
      <c r="AE43" s="751"/>
      <c r="AF43" s="751"/>
      <c r="AG43" s="751"/>
      <c r="AH43" s="751"/>
      <c r="AI43" s="751"/>
      <c r="AJ43" s="751"/>
      <c r="AK43" s="751"/>
      <c r="AL43" s="751"/>
      <c r="AM43" s="751"/>
      <c r="AN43" s="751"/>
      <c r="AO43" s="752"/>
    </row>
    <row r="44" spans="1:41" ht="16.95" customHeight="1">
      <c r="A44" s="714"/>
      <c r="B44" s="715"/>
      <c r="C44" s="744"/>
      <c r="D44" s="745"/>
      <c r="E44" s="748"/>
      <c r="F44" s="749"/>
      <c r="G44" s="749"/>
      <c r="H44" s="750"/>
      <c r="I44" s="721"/>
      <c r="J44" s="753"/>
      <c r="K44" s="753"/>
      <c r="L44" s="753"/>
      <c r="M44" s="753"/>
      <c r="N44" s="753"/>
      <c r="O44" s="753"/>
      <c r="P44" s="753"/>
      <c r="Q44" s="753"/>
      <c r="R44" s="753"/>
      <c r="S44" s="753"/>
      <c r="T44" s="753"/>
      <c r="U44" s="753"/>
      <c r="V44" s="753"/>
      <c r="W44" s="753"/>
      <c r="X44" s="753"/>
      <c r="Y44" s="753"/>
      <c r="Z44" s="753"/>
      <c r="AA44" s="753"/>
      <c r="AB44" s="753"/>
      <c r="AC44" s="753"/>
      <c r="AD44" s="753"/>
      <c r="AE44" s="753"/>
      <c r="AF44" s="753"/>
      <c r="AG44" s="753"/>
      <c r="AH44" s="753"/>
      <c r="AI44" s="753"/>
      <c r="AJ44" s="753"/>
      <c r="AK44" s="753"/>
      <c r="AL44" s="753"/>
      <c r="AM44" s="753"/>
      <c r="AN44" s="753"/>
      <c r="AO44" s="754"/>
    </row>
    <row r="45" spans="1:41" ht="16.95" customHeight="1">
      <c r="A45" s="714"/>
      <c r="B45" s="715"/>
      <c r="C45" s="744"/>
      <c r="D45" s="745"/>
      <c r="E45" s="748" t="s">
        <v>481</v>
      </c>
      <c r="F45" s="749"/>
      <c r="G45" s="749"/>
      <c r="H45" s="750"/>
      <c r="I45" s="755"/>
      <c r="J45" s="756"/>
      <c r="K45" s="756"/>
      <c r="L45" s="756"/>
      <c r="M45" s="756"/>
      <c r="N45" s="756"/>
      <c r="O45" s="756"/>
      <c r="P45" s="756"/>
      <c r="Q45" s="756"/>
      <c r="R45" s="756"/>
      <c r="S45" s="756"/>
      <c r="T45" s="756"/>
      <c r="U45" s="756"/>
      <c r="V45" s="756"/>
      <c r="W45" s="756"/>
      <c r="X45" s="756"/>
      <c r="Y45" s="756"/>
      <c r="Z45" s="756"/>
      <c r="AA45" s="756"/>
      <c r="AB45" s="756"/>
      <c r="AC45" s="756"/>
      <c r="AD45" s="756"/>
      <c r="AE45" s="756"/>
      <c r="AF45" s="756"/>
      <c r="AG45" s="756"/>
      <c r="AH45" s="756"/>
      <c r="AI45" s="756"/>
      <c r="AJ45" s="756"/>
      <c r="AK45" s="756"/>
      <c r="AL45" s="756"/>
      <c r="AM45" s="756"/>
      <c r="AN45" s="756"/>
      <c r="AO45" s="757"/>
    </row>
    <row r="46" spans="1:41" ht="16.95" customHeight="1">
      <c r="A46" s="716"/>
      <c r="B46" s="717"/>
      <c r="C46" s="746"/>
      <c r="D46" s="747"/>
      <c r="E46" s="748"/>
      <c r="F46" s="749"/>
      <c r="G46" s="749"/>
      <c r="H46" s="750"/>
      <c r="I46" s="758"/>
      <c r="J46" s="759"/>
      <c r="K46" s="759"/>
      <c r="L46" s="759"/>
      <c r="M46" s="759"/>
      <c r="N46" s="759"/>
      <c r="O46" s="759"/>
      <c r="P46" s="759"/>
      <c r="Q46" s="759"/>
      <c r="R46" s="759"/>
      <c r="S46" s="759"/>
      <c r="T46" s="759"/>
      <c r="U46" s="759"/>
      <c r="V46" s="759"/>
      <c r="W46" s="759"/>
      <c r="X46" s="759"/>
      <c r="Y46" s="759"/>
      <c r="Z46" s="759"/>
      <c r="AA46" s="759"/>
      <c r="AB46" s="759"/>
      <c r="AC46" s="759"/>
      <c r="AD46" s="759"/>
      <c r="AE46" s="759"/>
      <c r="AF46" s="759"/>
      <c r="AG46" s="759"/>
      <c r="AH46" s="759"/>
      <c r="AI46" s="759"/>
      <c r="AJ46" s="759"/>
      <c r="AK46" s="759"/>
      <c r="AL46" s="759"/>
      <c r="AM46" s="759"/>
      <c r="AN46" s="759"/>
      <c r="AO46" s="760"/>
    </row>
    <row r="47" spans="1:41" ht="15" customHeight="1">
      <c r="A47" s="312"/>
      <c r="B47" s="312"/>
      <c r="C47" s="311"/>
      <c r="D47" s="311"/>
      <c r="E47" s="310"/>
      <c r="F47" s="310"/>
      <c r="G47" s="310"/>
      <c r="H47" s="310"/>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09"/>
      <c r="AH47" s="309"/>
      <c r="AI47" s="309"/>
      <c r="AJ47" s="309"/>
      <c r="AK47" s="309"/>
      <c r="AL47" s="309"/>
      <c r="AM47" s="309"/>
      <c r="AN47" s="309"/>
      <c r="AO47" s="309"/>
    </row>
    <row r="48" spans="1:41" ht="15" customHeight="1">
      <c r="A48" s="288"/>
      <c r="B48" s="288"/>
      <c r="C48" s="288"/>
      <c r="D48" s="288"/>
      <c r="E48" s="288"/>
      <c r="F48" s="288"/>
      <c r="G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8"/>
      <c r="AE48" s="288"/>
      <c r="AF48" s="288"/>
      <c r="AG48" s="288"/>
      <c r="AH48" s="288"/>
      <c r="AI48" s="288"/>
      <c r="AJ48" s="288"/>
      <c r="AK48" s="288"/>
      <c r="AL48" s="288"/>
      <c r="AM48" s="288"/>
      <c r="AN48" s="288"/>
      <c r="AO48" s="288"/>
    </row>
    <row r="49" spans="1:57" ht="15" customHeight="1">
      <c r="A49" s="640" t="s">
        <v>480</v>
      </c>
      <c r="B49" s="713"/>
      <c r="C49" s="308"/>
      <c r="D49" s="300"/>
      <c r="E49" s="300"/>
      <c r="F49" s="300"/>
      <c r="G49" s="300"/>
      <c r="H49" s="300"/>
      <c r="I49" s="300"/>
      <c r="J49" s="300"/>
      <c r="K49" s="300"/>
      <c r="L49" s="300"/>
      <c r="M49" s="300"/>
      <c r="N49" s="300"/>
      <c r="O49" s="300"/>
      <c r="P49" s="300"/>
      <c r="Q49" s="300"/>
      <c r="R49" s="300"/>
      <c r="S49" s="300"/>
      <c r="T49" s="300"/>
      <c r="U49" s="300"/>
      <c r="V49" s="300"/>
      <c r="W49" s="300"/>
      <c r="X49" s="300"/>
      <c r="Y49" s="300"/>
      <c r="Z49" s="300"/>
      <c r="AA49" s="300"/>
      <c r="AB49" s="300"/>
      <c r="AC49" s="300"/>
      <c r="AD49" s="300"/>
      <c r="AE49" s="300"/>
      <c r="AF49" s="300"/>
      <c r="AG49" s="300"/>
      <c r="AH49" s="300"/>
      <c r="AI49" s="300"/>
      <c r="AJ49" s="300"/>
      <c r="AK49" s="300"/>
      <c r="AL49" s="300"/>
      <c r="AM49" s="300"/>
      <c r="AN49" s="300"/>
      <c r="AO49" s="299"/>
    </row>
    <row r="50" spans="1:57" ht="15" customHeight="1">
      <c r="A50" s="714"/>
      <c r="B50" s="715"/>
      <c r="C50" s="307" t="s">
        <v>479</v>
      </c>
      <c r="D50" s="288"/>
      <c r="E50" s="288"/>
      <c r="F50" s="288"/>
      <c r="G50" s="288"/>
      <c r="H50" s="288"/>
      <c r="I50" s="288"/>
      <c r="J50" s="288"/>
      <c r="K50" s="288"/>
      <c r="L50" s="288"/>
      <c r="M50" s="288"/>
      <c r="N50" s="288"/>
      <c r="O50" s="288"/>
      <c r="P50" s="288"/>
      <c r="Q50" s="288"/>
      <c r="R50" s="288"/>
      <c r="S50" s="288"/>
      <c r="T50" s="288"/>
      <c r="U50" s="288"/>
      <c r="V50" s="288"/>
      <c r="W50" s="288"/>
      <c r="X50" s="288"/>
      <c r="Y50" s="288"/>
      <c r="Z50" s="288"/>
      <c r="AA50" s="288"/>
      <c r="AB50" s="288"/>
      <c r="AC50" s="288"/>
      <c r="AD50" s="288"/>
      <c r="AE50" s="288"/>
      <c r="AF50" s="288"/>
      <c r="AG50" s="288"/>
      <c r="AH50" s="288"/>
      <c r="AI50" s="288"/>
      <c r="AJ50" s="288"/>
      <c r="AK50" s="288"/>
      <c r="AL50" s="288"/>
      <c r="AM50" s="288"/>
      <c r="AN50" s="288"/>
      <c r="AO50" s="293"/>
    </row>
    <row r="51" spans="1:57" ht="15" customHeight="1">
      <c r="A51" s="714"/>
      <c r="B51" s="715"/>
      <c r="C51" s="307" t="s">
        <v>478</v>
      </c>
      <c r="D51" s="288"/>
      <c r="E51" s="288"/>
      <c r="F51" s="288"/>
      <c r="G51" s="288"/>
      <c r="H51" s="288"/>
      <c r="I51" s="288"/>
      <c r="J51" s="288"/>
      <c r="K51" s="288"/>
      <c r="L51" s="288"/>
      <c r="M51" s="288"/>
      <c r="N51" s="288"/>
      <c r="O51" s="288"/>
      <c r="P51" s="288"/>
      <c r="Q51" s="288"/>
      <c r="R51" s="288"/>
      <c r="S51" s="288"/>
      <c r="T51" s="288"/>
      <c r="U51" s="288"/>
      <c r="V51" s="288"/>
      <c r="W51" s="288"/>
      <c r="X51" s="288"/>
      <c r="Y51" s="288"/>
      <c r="Z51" s="288"/>
      <c r="AA51" s="288"/>
      <c r="AB51" s="288"/>
      <c r="AC51" s="288"/>
      <c r="AD51" s="288"/>
      <c r="AE51" s="288"/>
      <c r="AF51" s="288"/>
      <c r="AG51" s="288"/>
      <c r="AH51" s="288"/>
      <c r="AI51" s="288"/>
      <c r="AJ51" s="288"/>
      <c r="AK51" s="288"/>
      <c r="AL51" s="288"/>
      <c r="AM51" s="288"/>
      <c r="AN51" s="288"/>
      <c r="AO51" s="293"/>
    </row>
    <row r="52" spans="1:57" ht="15" customHeight="1">
      <c r="A52" s="714"/>
      <c r="B52" s="715"/>
      <c r="C52" s="786" t="str">
        <f>U8</f>
        <v>令和</v>
      </c>
      <c r="D52" s="786"/>
      <c r="E52" s="786"/>
      <c r="F52" s="786" t="str">
        <f>IF(X8&lt;&gt;"",X8,"")</f>
        <v/>
      </c>
      <c r="G52" s="786"/>
      <c r="H52" s="786"/>
      <c r="I52" s="787" t="s">
        <v>466</v>
      </c>
      <c r="J52" s="786" t="str">
        <f>IF(AD8&lt;&gt;"",AD8,"")</f>
        <v/>
      </c>
      <c r="K52" s="786"/>
      <c r="L52" s="786"/>
      <c r="M52" s="787" t="s">
        <v>465</v>
      </c>
      <c r="N52" s="786" t="str">
        <f>IF(AJ8&lt;&gt;"",AJ8,"")</f>
        <v/>
      </c>
      <c r="O52" s="786"/>
      <c r="P52" s="786"/>
      <c r="Q52" s="787" t="s">
        <v>464</v>
      </c>
      <c r="R52" s="288"/>
      <c r="S52" s="288"/>
      <c r="T52" s="288"/>
      <c r="U52" s="306"/>
      <c r="V52" s="306"/>
      <c r="W52" s="306"/>
      <c r="X52" s="288"/>
      <c r="Y52" s="288"/>
      <c r="Z52" s="288"/>
      <c r="AA52" s="288"/>
      <c r="AB52" s="288"/>
      <c r="AC52" s="288"/>
      <c r="AD52" s="288"/>
      <c r="AE52" s="288"/>
      <c r="AF52" s="288"/>
      <c r="AG52" s="288"/>
      <c r="AH52" s="288"/>
      <c r="AI52" s="288"/>
      <c r="AJ52" s="288"/>
      <c r="AK52" s="288"/>
      <c r="AL52" s="288"/>
      <c r="AM52" s="288"/>
      <c r="AN52" s="288"/>
      <c r="AO52" s="293"/>
    </row>
    <row r="53" spans="1:57" ht="15" customHeight="1">
      <c r="A53" s="714"/>
      <c r="B53" s="715"/>
      <c r="C53" s="786"/>
      <c r="D53" s="786"/>
      <c r="E53" s="786"/>
      <c r="F53" s="786"/>
      <c r="G53" s="786"/>
      <c r="H53" s="786"/>
      <c r="I53" s="787"/>
      <c r="J53" s="786"/>
      <c r="K53" s="786"/>
      <c r="L53" s="786"/>
      <c r="M53" s="787"/>
      <c r="N53" s="786"/>
      <c r="O53" s="786"/>
      <c r="P53" s="786"/>
      <c r="Q53" s="787"/>
      <c r="R53" s="288"/>
      <c r="S53" s="288"/>
      <c r="T53" s="288"/>
      <c r="U53" s="306"/>
      <c r="V53" s="306"/>
      <c r="W53" s="306"/>
      <c r="X53" s="288"/>
      <c r="Y53" s="288"/>
      <c r="Z53" s="288"/>
      <c r="AA53" s="288"/>
      <c r="AB53" s="288"/>
      <c r="AC53" s="288"/>
      <c r="AD53" s="288"/>
      <c r="AE53" s="288"/>
      <c r="AF53" s="288"/>
      <c r="AG53" s="288"/>
      <c r="AH53" s="288"/>
      <c r="AI53" s="288"/>
      <c r="AJ53" s="288"/>
      <c r="AK53" s="288"/>
      <c r="AL53" s="288"/>
      <c r="AM53" s="288"/>
      <c r="AN53" s="288"/>
      <c r="AO53" s="293"/>
    </row>
    <row r="54" spans="1:57" ht="15" customHeight="1">
      <c r="A54" s="714"/>
      <c r="B54" s="715"/>
      <c r="C54" s="802" t="s">
        <v>477</v>
      </c>
      <c r="D54" s="593"/>
      <c r="E54" s="593"/>
      <c r="F54" s="593"/>
      <c r="G54" s="593"/>
      <c r="H54" s="593"/>
      <c r="I54" s="664" t="str">
        <f>IF(I18&lt;&gt;"",I18,"")</f>
        <v/>
      </c>
      <c r="J54" s="664"/>
      <c r="K54" s="664"/>
      <c r="L54" s="664"/>
      <c r="M54" s="664"/>
      <c r="N54" s="664"/>
      <c r="O54" s="664"/>
      <c r="P54" s="664"/>
      <c r="Q54" s="664"/>
      <c r="R54" s="664"/>
      <c r="S54" s="664"/>
      <c r="T54" s="664"/>
      <c r="U54" s="664"/>
      <c r="V54" s="664"/>
      <c r="W54" s="664"/>
      <c r="X54" s="664"/>
      <c r="Y54" s="664"/>
      <c r="Z54" s="664"/>
      <c r="AA54" s="664"/>
      <c r="AB54" s="664"/>
      <c r="AC54" s="664"/>
      <c r="AD54" s="664"/>
      <c r="AE54" s="664"/>
      <c r="AF54" s="664"/>
      <c r="AG54" s="664"/>
      <c r="AH54" s="664"/>
      <c r="AI54" s="664"/>
      <c r="AJ54" s="664"/>
      <c r="AK54" s="664" t="s">
        <v>476</v>
      </c>
      <c r="AL54" s="664"/>
      <c r="AM54" s="664"/>
      <c r="AN54" s="664"/>
      <c r="AO54" s="665"/>
    </row>
    <row r="55" spans="1:57" ht="15" customHeight="1">
      <c r="A55" s="716"/>
      <c r="B55" s="717"/>
      <c r="C55" s="803"/>
      <c r="D55" s="804"/>
      <c r="E55" s="804"/>
      <c r="F55" s="804"/>
      <c r="G55" s="804"/>
      <c r="H55" s="804"/>
      <c r="I55" s="805"/>
      <c r="J55" s="805"/>
      <c r="K55" s="805"/>
      <c r="L55" s="805"/>
      <c r="M55" s="805"/>
      <c r="N55" s="805"/>
      <c r="O55" s="805"/>
      <c r="P55" s="805"/>
      <c r="Q55" s="805"/>
      <c r="R55" s="805"/>
      <c r="S55" s="805"/>
      <c r="T55" s="805"/>
      <c r="U55" s="805"/>
      <c r="V55" s="805"/>
      <c r="W55" s="805"/>
      <c r="X55" s="805"/>
      <c r="Y55" s="805"/>
      <c r="Z55" s="805"/>
      <c r="AA55" s="805"/>
      <c r="AB55" s="805"/>
      <c r="AC55" s="805"/>
      <c r="AD55" s="805"/>
      <c r="AE55" s="805"/>
      <c r="AF55" s="805"/>
      <c r="AG55" s="805"/>
      <c r="AH55" s="805"/>
      <c r="AI55" s="805"/>
      <c r="AJ55" s="805"/>
      <c r="AK55" s="805"/>
      <c r="AL55" s="805"/>
      <c r="AM55" s="805"/>
      <c r="AN55" s="805"/>
      <c r="AO55" s="806"/>
    </row>
    <row r="56" spans="1:57" ht="15" customHeight="1">
      <c r="A56" s="288"/>
      <c r="B56" s="288"/>
      <c r="C56" s="288"/>
      <c r="D56" s="288"/>
      <c r="E56" s="288"/>
      <c r="F56" s="288"/>
      <c r="G56" s="288"/>
      <c r="H56" s="288"/>
      <c r="I56" s="288"/>
      <c r="J56" s="288"/>
      <c r="K56" s="288"/>
      <c r="L56" s="288"/>
      <c r="M56" s="288"/>
      <c r="N56" s="288"/>
      <c r="O56" s="288"/>
      <c r="P56" s="288"/>
      <c r="Q56" s="288"/>
      <c r="R56" s="288"/>
      <c r="S56" s="288"/>
      <c r="T56" s="288"/>
      <c r="U56" s="288"/>
      <c r="V56" s="288"/>
      <c r="W56" s="288"/>
      <c r="X56" s="288"/>
      <c r="Y56" s="288"/>
      <c r="Z56" s="288"/>
      <c r="AA56" s="288"/>
      <c r="AB56" s="288"/>
      <c r="AC56" s="288"/>
      <c r="AD56" s="288"/>
      <c r="AE56" s="288"/>
      <c r="AF56" s="288"/>
      <c r="AG56" s="288"/>
      <c r="AH56" s="288"/>
      <c r="AI56" s="288"/>
      <c r="AJ56" s="288"/>
      <c r="AK56" s="288"/>
      <c r="AL56" s="288"/>
      <c r="AM56" s="288"/>
      <c r="AN56" s="288"/>
      <c r="AO56" s="288"/>
      <c r="AY56" s="303"/>
      <c r="AZ56" s="303"/>
      <c r="BA56" s="303"/>
      <c r="BB56" s="303"/>
      <c r="BC56" s="303"/>
      <c r="BD56" s="303"/>
      <c r="BE56" s="303"/>
    </row>
    <row r="57" spans="1:57" ht="15" customHeight="1">
      <c r="A57" s="305"/>
      <c r="B57" s="305"/>
      <c r="C57" s="305"/>
      <c r="D57" s="305"/>
      <c r="E57" s="304"/>
      <c r="F57" s="304"/>
      <c r="G57" s="304"/>
      <c r="H57" s="304"/>
      <c r="I57" s="304" t="s">
        <v>475</v>
      </c>
      <c r="J57" s="301"/>
      <c r="K57" s="301"/>
      <c r="L57" s="301"/>
      <c r="M57" s="301"/>
      <c r="N57" s="301"/>
      <c r="O57" s="301"/>
      <c r="P57" s="301"/>
      <c r="Q57" s="301"/>
      <c r="R57" s="301"/>
      <c r="S57" s="301"/>
      <c r="T57" s="301"/>
      <c r="U57" s="301"/>
      <c r="V57" s="301"/>
      <c r="W57" s="301"/>
      <c r="X57" s="301"/>
      <c r="Y57" s="301"/>
      <c r="Z57" s="301"/>
      <c r="AA57" s="301"/>
      <c r="AB57" s="301"/>
      <c r="AC57" s="301"/>
      <c r="AD57" s="301"/>
      <c r="AE57" s="301"/>
      <c r="AF57" s="301"/>
      <c r="AG57" s="301"/>
      <c r="AH57" s="301"/>
      <c r="AI57" s="301"/>
      <c r="AJ57" s="301"/>
      <c r="AK57" s="301"/>
      <c r="AL57" s="301"/>
      <c r="AM57" s="301"/>
      <c r="AN57" s="301"/>
      <c r="AO57" s="301"/>
      <c r="AP57" s="301"/>
      <c r="AY57" s="303"/>
      <c r="AZ57" s="303"/>
      <c r="BA57" s="303"/>
      <c r="BB57" s="303"/>
      <c r="BC57" s="303"/>
      <c r="BD57" s="303"/>
      <c r="BE57" s="303"/>
    </row>
    <row r="58" spans="1:57" ht="15" customHeight="1">
      <c r="A58" s="302"/>
      <c r="B58" s="302"/>
      <c r="C58" s="301"/>
      <c r="D58" s="301"/>
      <c r="E58" s="301" t="s">
        <v>474</v>
      </c>
      <c r="F58" s="301"/>
      <c r="G58" s="301"/>
      <c r="H58" s="301"/>
      <c r="I58" s="301"/>
      <c r="J58" s="301"/>
      <c r="K58" s="301"/>
      <c r="L58" s="301"/>
      <c r="M58" s="301"/>
      <c r="N58" s="301"/>
      <c r="O58" s="301"/>
      <c r="P58" s="301"/>
      <c r="Q58" s="301"/>
      <c r="R58" s="301"/>
      <c r="S58" s="301"/>
      <c r="T58" s="301"/>
      <c r="U58" s="301"/>
      <c r="V58" s="301" t="s">
        <v>473</v>
      </c>
      <c r="W58" s="301"/>
      <c r="X58" s="301"/>
      <c r="Y58" s="301"/>
      <c r="Z58" s="301"/>
      <c r="AA58" s="301"/>
      <c r="AB58" s="301"/>
      <c r="AC58" s="301"/>
      <c r="AD58" s="301"/>
      <c r="AE58" s="301"/>
      <c r="AF58" s="301"/>
      <c r="AG58" s="301"/>
      <c r="AH58" s="301"/>
      <c r="AI58" s="301"/>
      <c r="AJ58" s="301"/>
      <c r="AK58" s="301"/>
      <c r="AL58" s="301"/>
      <c r="AM58" s="301"/>
      <c r="AN58" s="301"/>
      <c r="AO58" s="301"/>
      <c r="AP58" s="301"/>
    </row>
    <row r="59" spans="1:57" ht="15" customHeight="1">
      <c r="A59" s="699"/>
      <c r="B59" s="699"/>
      <c r="C59" s="699"/>
      <c r="D59" s="699"/>
      <c r="E59" s="699"/>
      <c r="F59" s="699"/>
      <c r="G59" s="699"/>
      <c r="H59" s="699"/>
      <c r="I59" s="699"/>
      <c r="J59" s="699"/>
      <c r="K59" s="699"/>
      <c r="L59" s="699"/>
      <c r="M59" s="699"/>
      <c r="N59" s="699"/>
      <c r="O59" s="699"/>
      <c r="P59" s="699"/>
      <c r="Q59" s="699"/>
      <c r="R59" s="699"/>
      <c r="S59" s="699"/>
      <c r="T59" s="699"/>
      <c r="U59" s="699"/>
      <c r="V59" s="699"/>
      <c r="W59" s="699"/>
      <c r="X59" s="699"/>
      <c r="Y59" s="699"/>
      <c r="Z59" s="699"/>
      <c r="AA59" s="699"/>
      <c r="AB59" s="699"/>
      <c r="AC59" s="699"/>
      <c r="AD59" s="699"/>
      <c r="AE59" s="699"/>
      <c r="AF59" s="699"/>
      <c r="AG59" s="699"/>
      <c r="AH59" s="699"/>
      <c r="AI59" s="699"/>
      <c r="AJ59" s="699"/>
      <c r="AK59" s="699"/>
      <c r="AL59" s="699"/>
      <c r="AM59" s="699"/>
      <c r="AN59" s="699"/>
      <c r="AO59" s="699"/>
    </row>
    <row r="60" spans="1:57" ht="15" customHeight="1">
      <c r="A60" s="807" t="s">
        <v>472</v>
      </c>
      <c r="B60" s="808"/>
      <c r="C60" s="300"/>
      <c r="D60" s="300"/>
      <c r="E60" s="300"/>
      <c r="F60" s="300"/>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0"/>
      <c r="AE60" s="300"/>
      <c r="AF60" s="300"/>
      <c r="AG60" s="300"/>
      <c r="AH60" s="300"/>
      <c r="AI60" s="300"/>
      <c r="AJ60" s="300"/>
      <c r="AK60" s="300"/>
      <c r="AL60" s="300"/>
      <c r="AM60" s="300"/>
      <c r="AN60" s="300"/>
      <c r="AO60" s="299"/>
    </row>
    <row r="61" spans="1:57" ht="15" customHeight="1">
      <c r="A61" s="809"/>
      <c r="B61" s="810"/>
      <c r="C61" s="288"/>
      <c r="D61" s="288"/>
      <c r="E61" s="288"/>
      <c r="F61" s="288"/>
      <c r="H61" s="288"/>
      <c r="I61" s="288" t="s">
        <v>471</v>
      </c>
      <c r="J61" s="288"/>
      <c r="K61" s="288"/>
      <c r="L61" s="288"/>
      <c r="M61" s="288"/>
      <c r="N61" s="288"/>
      <c r="O61" s="288"/>
      <c r="P61" s="288"/>
      <c r="Q61" s="288"/>
      <c r="R61" s="288"/>
      <c r="S61" s="288"/>
      <c r="T61" s="288"/>
      <c r="U61" s="288"/>
      <c r="V61" s="288"/>
      <c r="W61" s="288"/>
      <c r="X61" s="288"/>
      <c r="Y61" s="288"/>
      <c r="Z61" s="288"/>
      <c r="AA61" s="288"/>
      <c r="AB61" s="288"/>
      <c r="AC61" s="288"/>
      <c r="AD61" s="288"/>
      <c r="AE61" s="288"/>
      <c r="AF61" s="288"/>
      <c r="AG61" s="288"/>
      <c r="AH61" s="288"/>
      <c r="AI61" s="289"/>
      <c r="AJ61" s="289"/>
      <c r="AK61" s="289"/>
      <c r="AL61" s="289"/>
      <c r="AM61" s="289"/>
      <c r="AN61" s="289"/>
      <c r="AO61" s="295"/>
    </row>
    <row r="62" spans="1:57" ht="15" customHeight="1">
      <c r="A62" s="809"/>
      <c r="B62" s="810"/>
      <c r="C62" s="288"/>
      <c r="D62" s="288"/>
      <c r="E62" s="288"/>
      <c r="F62" s="288"/>
      <c r="G62" s="288"/>
      <c r="H62" s="288"/>
      <c r="I62" s="288"/>
      <c r="J62" s="288"/>
      <c r="L62" s="288"/>
      <c r="M62" s="288"/>
      <c r="N62" s="288"/>
      <c r="O62" s="288"/>
      <c r="P62" s="288"/>
      <c r="Q62" s="288"/>
      <c r="R62" s="288"/>
      <c r="S62" s="288"/>
      <c r="T62" s="288"/>
      <c r="U62" s="288"/>
      <c r="V62" s="288"/>
      <c r="W62" s="288"/>
      <c r="X62" s="288"/>
      <c r="Y62" s="288"/>
      <c r="Z62" s="288"/>
      <c r="AA62" s="288"/>
      <c r="AB62" s="288"/>
      <c r="AC62" s="288"/>
      <c r="AD62" s="288"/>
      <c r="AE62" s="288"/>
      <c r="AF62" s="298"/>
      <c r="AG62" s="296"/>
      <c r="AH62" s="296"/>
      <c r="AI62" s="296"/>
      <c r="AJ62" s="296"/>
      <c r="AK62" s="296"/>
      <c r="AL62" s="296"/>
      <c r="AM62" s="294"/>
      <c r="AN62" s="294"/>
      <c r="AO62" s="295"/>
    </row>
    <row r="63" spans="1:57" ht="15" customHeight="1">
      <c r="A63" s="809"/>
      <c r="B63" s="810"/>
      <c r="C63" s="288"/>
      <c r="D63" s="288"/>
      <c r="E63" s="288"/>
      <c r="F63" s="288"/>
      <c r="G63" s="288"/>
      <c r="H63" s="288"/>
      <c r="I63" s="288"/>
      <c r="J63" s="288"/>
      <c r="K63" s="288" t="s">
        <v>470</v>
      </c>
      <c r="L63" s="288"/>
      <c r="M63" s="288"/>
      <c r="N63" s="288"/>
      <c r="O63" s="288"/>
      <c r="P63" s="288"/>
      <c r="Q63" s="288"/>
      <c r="R63" s="288"/>
      <c r="S63" s="288"/>
      <c r="T63" s="288"/>
      <c r="U63" s="288"/>
      <c r="V63" s="288"/>
      <c r="W63" s="288"/>
      <c r="X63" s="288"/>
      <c r="Y63" s="288"/>
      <c r="Z63" s="288"/>
      <c r="AA63" s="288"/>
      <c r="AB63" s="288"/>
      <c r="AC63" s="288"/>
      <c r="AD63" s="288"/>
      <c r="AE63" s="288"/>
      <c r="AF63" s="296"/>
      <c r="AG63" s="296"/>
      <c r="AH63" s="296"/>
      <c r="AI63" s="296"/>
      <c r="AJ63" s="296"/>
      <c r="AK63" s="296"/>
      <c r="AL63" s="296"/>
      <c r="AM63" s="294"/>
      <c r="AN63" s="294"/>
      <c r="AO63" s="295"/>
    </row>
    <row r="64" spans="1:57" ht="15" customHeight="1">
      <c r="A64" s="809"/>
      <c r="B64" s="810"/>
      <c r="C64" s="288"/>
      <c r="D64" s="288"/>
      <c r="E64" s="288"/>
      <c r="F64" s="288"/>
      <c r="G64" s="288"/>
      <c r="H64" s="288"/>
      <c r="I64" s="288"/>
      <c r="J64" s="288"/>
      <c r="K64" s="288"/>
      <c r="L64" s="288"/>
      <c r="M64" s="288"/>
      <c r="N64" s="288"/>
      <c r="O64" s="288"/>
      <c r="P64" s="288"/>
      <c r="R64" s="288"/>
      <c r="S64" s="288"/>
      <c r="T64" s="288"/>
      <c r="U64" s="288"/>
      <c r="V64" s="288"/>
      <c r="W64" s="288"/>
      <c r="X64" s="288"/>
      <c r="Y64" s="288"/>
      <c r="Z64" s="288"/>
      <c r="AA64" s="288"/>
      <c r="AB64" s="288"/>
      <c r="AC64" s="288"/>
      <c r="AD64" s="288"/>
      <c r="AE64" s="288"/>
      <c r="AF64" s="296"/>
      <c r="AG64" s="296"/>
      <c r="AH64" s="296"/>
      <c r="AI64" s="296"/>
      <c r="AJ64" s="296"/>
      <c r="AK64" s="296"/>
      <c r="AL64" s="296"/>
      <c r="AM64" s="294"/>
      <c r="AN64" s="294"/>
      <c r="AO64" s="295"/>
    </row>
    <row r="65" spans="1:41" ht="15" customHeight="1">
      <c r="A65" s="809"/>
      <c r="B65" s="810"/>
      <c r="C65" s="288"/>
      <c r="D65" s="288"/>
      <c r="E65" s="288"/>
      <c r="F65" s="288"/>
      <c r="G65" s="288"/>
      <c r="H65" s="288"/>
      <c r="I65" s="288"/>
      <c r="J65" s="288"/>
      <c r="K65" s="288" t="s">
        <v>469</v>
      </c>
      <c r="L65" s="288"/>
      <c r="M65" s="288"/>
      <c r="N65" s="288"/>
      <c r="O65" s="288"/>
      <c r="P65" s="288"/>
      <c r="Q65" s="288"/>
      <c r="R65" s="288"/>
      <c r="S65" s="288"/>
      <c r="T65" s="288"/>
      <c r="U65" s="288"/>
      <c r="V65" s="288"/>
      <c r="W65" s="288"/>
      <c r="X65" s="288"/>
      <c r="Y65" s="288"/>
      <c r="Z65" s="288"/>
      <c r="AA65" s="288"/>
      <c r="AB65" s="288"/>
      <c r="AC65" s="288"/>
      <c r="AD65" s="288"/>
      <c r="AE65" s="288"/>
      <c r="AF65" s="296"/>
      <c r="AG65" s="296"/>
      <c r="AH65" s="297" t="s">
        <v>468</v>
      </c>
      <c r="AI65" s="296"/>
      <c r="AJ65" s="296"/>
      <c r="AK65" s="296"/>
      <c r="AL65" s="296"/>
      <c r="AM65" s="294"/>
      <c r="AN65" s="294"/>
      <c r="AO65" s="295"/>
    </row>
    <row r="66" spans="1:41" ht="15" customHeight="1">
      <c r="A66" s="809"/>
      <c r="B66" s="810"/>
      <c r="C66" s="288"/>
      <c r="D66" s="288"/>
      <c r="E66" s="288"/>
      <c r="F66" s="288"/>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8"/>
      <c r="AE66" s="288"/>
      <c r="AF66" s="288"/>
      <c r="AG66" s="294"/>
      <c r="AH66" s="294"/>
      <c r="AI66" s="294"/>
      <c r="AJ66" s="294"/>
      <c r="AK66" s="294"/>
      <c r="AL66" s="294"/>
      <c r="AM66" s="294"/>
      <c r="AN66" s="294"/>
      <c r="AO66" s="293"/>
    </row>
    <row r="67" spans="1:41" ht="15" customHeight="1">
      <c r="A67" s="811"/>
      <c r="B67" s="812"/>
      <c r="C67" s="292"/>
      <c r="D67" s="292"/>
      <c r="E67" s="292"/>
      <c r="F67" s="292"/>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2"/>
      <c r="AE67" s="292"/>
      <c r="AF67" s="292"/>
      <c r="AG67" s="292"/>
      <c r="AH67" s="292"/>
      <c r="AI67" s="292"/>
      <c r="AJ67" s="292"/>
      <c r="AK67" s="292"/>
      <c r="AL67" s="292"/>
      <c r="AM67" s="292"/>
      <c r="AN67" s="292"/>
      <c r="AO67" s="291"/>
    </row>
    <row r="69" spans="1:41" ht="15" customHeight="1">
      <c r="A69" s="290" t="s">
        <v>467</v>
      </c>
      <c r="B69" s="288"/>
      <c r="C69" s="288"/>
      <c r="D69" s="288"/>
      <c r="E69" s="288"/>
      <c r="F69" s="288"/>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8"/>
      <c r="AE69" s="288"/>
      <c r="AF69" s="288"/>
      <c r="AG69" s="288"/>
      <c r="AH69" s="288"/>
      <c r="AI69" s="288"/>
      <c r="AJ69" s="288"/>
      <c r="AK69" s="288"/>
      <c r="AL69" s="288"/>
      <c r="AM69" s="288"/>
    </row>
    <row r="70" spans="1:41" ht="16.95" customHeight="1">
      <c r="A70" s="288"/>
      <c r="B70" s="288"/>
      <c r="C70" s="288"/>
      <c r="D70" s="288"/>
      <c r="E70" s="288"/>
      <c r="F70" s="288"/>
      <c r="G70" s="288"/>
      <c r="H70" s="288"/>
      <c r="I70" s="288"/>
      <c r="J70" s="288"/>
      <c r="K70" s="288"/>
      <c r="L70" s="288"/>
      <c r="M70" s="288"/>
      <c r="N70" s="288"/>
      <c r="O70" s="288"/>
      <c r="P70" s="288"/>
      <c r="Q70" s="288"/>
      <c r="R70" s="288"/>
      <c r="S70" s="288"/>
      <c r="T70" s="288"/>
      <c r="U70" s="288"/>
      <c r="V70" s="288"/>
      <c r="W70" s="288"/>
      <c r="X70" s="288"/>
      <c r="Y70" s="288"/>
      <c r="Z70" s="288"/>
      <c r="AA70" s="288"/>
      <c r="AB70" s="288"/>
      <c r="AC70" s="288"/>
      <c r="AD70" s="288"/>
      <c r="AE70" s="288"/>
      <c r="AF70" s="288"/>
      <c r="AG70" s="288"/>
      <c r="AH70" s="288"/>
      <c r="AI70" s="288"/>
      <c r="AJ70" s="288"/>
      <c r="AK70" s="288"/>
      <c r="AL70" s="288"/>
      <c r="AM70" s="288"/>
    </row>
    <row r="71" spans="1:41" ht="16.95" customHeight="1">
      <c r="A71" s="289"/>
      <c r="B71" s="289"/>
      <c r="C71" s="289"/>
      <c r="D71" s="289"/>
      <c r="E71" s="289"/>
      <c r="F71" s="289"/>
      <c r="G71" s="289"/>
      <c r="H71" s="289"/>
      <c r="I71" s="289"/>
      <c r="J71" s="289"/>
      <c r="K71" s="289"/>
      <c r="L71" s="289"/>
      <c r="M71" s="289"/>
      <c r="N71" s="289"/>
      <c r="O71" s="289"/>
      <c r="P71" s="289"/>
      <c r="Q71" s="289"/>
      <c r="R71" s="289"/>
      <c r="S71" s="289"/>
      <c r="T71" s="289"/>
      <c r="U71" s="289"/>
      <c r="V71" s="289"/>
      <c r="W71" s="289"/>
      <c r="X71" s="289"/>
      <c r="Y71" s="289"/>
      <c r="Z71" s="289"/>
      <c r="AA71" s="289"/>
      <c r="AB71" s="289"/>
      <c r="AC71" s="289"/>
      <c r="AD71" s="289"/>
      <c r="AE71" s="289"/>
      <c r="AF71" s="289"/>
      <c r="AG71" s="289"/>
      <c r="AH71" s="289"/>
      <c r="AI71" s="289"/>
      <c r="AJ71" s="289"/>
      <c r="AK71" s="289"/>
      <c r="AL71" s="289"/>
      <c r="AM71" s="289"/>
    </row>
    <row r="72" spans="1:41" ht="15" customHeight="1">
      <c r="A72" s="289"/>
      <c r="B72" s="289"/>
      <c r="C72" s="289"/>
      <c r="D72" s="289"/>
      <c r="E72" s="289"/>
      <c r="F72" s="289"/>
      <c r="G72" s="289"/>
      <c r="H72" s="289"/>
      <c r="I72" s="289"/>
      <c r="J72" s="289"/>
      <c r="K72" s="289"/>
      <c r="L72" s="289"/>
      <c r="M72" s="289"/>
      <c r="N72" s="289"/>
      <c r="O72" s="289"/>
      <c r="P72" s="289"/>
      <c r="Q72" s="289"/>
      <c r="R72" s="289"/>
      <c r="S72" s="289"/>
      <c r="T72" s="289"/>
      <c r="U72" s="813" t="str">
        <f>$U$8</f>
        <v>令和</v>
      </c>
      <c r="V72" s="763"/>
      <c r="W72" s="763"/>
      <c r="X72" s="761"/>
      <c r="Y72" s="761"/>
      <c r="Z72" s="761"/>
      <c r="AA72" s="763" t="s">
        <v>466</v>
      </c>
      <c r="AB72" s="763"/>
      <c r="AC72" s="763"/>
      <c r="AD72" s="761"/>
      <c r="AE72" s="761"/>
      <c r="AF72" s="761"/>
      <c r="AG72" s="763" t="s">
        <v>465</v>
      </c>
      <c r="AH72" s="763"/>
      <c r="AI72" s="763"/>
      <c r="AJ72" s="761"/>
      <c r="AK72" s="761"/>
      <c r="AL72" s="761"/>
      <c r="AM72" s="763" t="s">
        <v>464</v>
      </c>
      <c r="AN72" s="763"/>
      <c r="AO72" s="788"/>
    </row>
    <row r="73" spans="1:41" ht="16.95" customHeight="1">
      <c r="A73" s="288"/>
      <c r="B73" s="288"/>
      <c r="C73" s="288"/>
      <c r="D73" s="288"/>
      <c r="E73" s="288"/>
      <c r="F73" s="288"/>
      <c r="G73" s="288"/>
      <c r="H73" s="288"/>
      <c r="I73" s="288"/>
      <c r="J73" s="288"/>
      <c r="K73" s="288"/>
      <c r="L73" s="288"/>
      <c r="M73" s="288"/>
      <c r="N73" s="288"/>
      <c r="O73" s="288"/>
      <c r="P73" s="288"/>
      <c r="Q73" s="288"/>
      <c r="R73" s="288"/>
      <c r="S73" s="288"/>
      <c r="T73" s="288"/>
      <c r="U73" s="814"/>
      <c r="V73" s="764"/>
      <c r="W73" s="764"/>
      <c r="X73" s="762"/>
      <c r="Y73" s="762"/>
      <c r="Z73" s="762"/>
      <c r="AA73" s="764"/>
      <c r="AB73" s="764"/>
      <c r="AC73" s="764"/>
      <c r="AD73" s="762"/>
      <c r="AE73" s="762"/>
      <c r="AF73" s="762"/>
      <c r="AG73" s="764"/>
      <c r="AH73" s="764"/>
      <c r="AI73" s="764"/>
      <c r="AJ73" s="762"/>
      <c r="AK73" s="762"/>
      <c r="AL73" s="762"/>
      <c r="AM73" s="764"/>
      <c r="AN73" s="764"/>
      <c r="AO73" s="789"/>
    </row>
    <row r="74" spans="1:41" ht="16.95" customHeight="1">
      <c r="A74" s="288"/>
      <c r="B74" s="288"/>
      <c r="C74" s="288"/>
      <c r="D74" s="288"/>
      <c r="E74" s="288"/>
      <c r="F74" s="288"/>
      <c r="G74" s="288"/>
      <c r="H74" s="288"/>
      <c r="I74" s="288"/>
      <c r="J74" s="288"/>
      <c r="K74" s="288"/>
      <c r="L74" s="288"/>
      <c r="M74" s="288"/>
      <c r="N74" s="288"/>
      <c r="O74" s="288"/>
      <c r="P74" s="288"/>
      <c r="Q74" s="288"/>
      <c r="R74" s="288"/>
      <c r="S74" s="288"/>
      <c r="T74" s="288"/>
      <c r="U74" s="288"/>
      <c r="V74" s="288"/>
      <c r="W74" s="288"/>
      <c r="X74" s="288"/>
      <c r="Y74" s="288"/>
      <c r="Z74" s="288"/>
      <c r="AA74" s="288"/>
      <c r="AB74" s="288"/>
      <c r="AC74" s="288"/>
      <c r="AD74" s="288"/>
      <c r="AE74" s="288"/>
      <c r="AF74" s="288"/>
      <c r="AG74" s="288"/>
      <c r="AH74" s="288"/>
      <c r="AI74" s="288"/>
      <c r="AJ74" s="288"/>
      <c r="AK74" s="288"/>
      <c r="AL74" s="288"/>
      <c r="AM74" s="288"/>
    </row>
    <row r="75" spans="1:41" ht="15" customHeight="1">
      <c r="E75" s="790" t="s">
        <v>463</v>
      </c>
      <c r="F75" s="791"/>
      <c r="G75" s="791"/>
      <c r="H75" s="791"/>
      <c r="I75" s="791"/>
      <c r="J75" s="792"/>
      <c r="K75" s="796"/>
      <c r="L75" s="797"/>
      <c r="M75" s="797"/>
      <c r="N75" s="797"/>
      <c r="O75" s="797"/>
      <c r="P75" s="797"/>
      <c r="Q75" s="797"/>
      <c r="R75" s="797"/>
      <c r="S75" s="797"/>
      <c r="T75" s="797"/>
      <c r="U75" s="797"/>
      <c r="V75" s="797"/>
      <c r="W75" s="797"/>
      <c r="X75" s="797"/>
      <c r="Y75" s="797"/>
      <c r="Z75" s="797"/>
      <c r="AA75" s="797"/>
      <c r="AB75" s="797"/>
      <c r="AC75" s="797"/>
      <c r="AD75" s="797"/>
      <c r="AE75" s="797"/>
      <c r="AF75" s="797"/>
      <c r="AG75" s="797"/>
      <c r="AH75" s="797"/>
      <c r="AI75" s="798"/>
    </row>
    <row r="76" spans="1:41" ht="15" customHeight="1">
      <c r="E76" s="793"/>
      <c r="F76" s="794"/>
      <c r="G76" s="794"/>
      <c r="H76" s="794"/>
      <c r="I76" s="794"/>
      <c r="J76" s="795"/>
      <c r="K76" s="799"/>
      <c r="L76" s="800"/>
      <c r="M76" s="800"/>
      <c r="N76" s="800"/>
      <c r="O76" s="800"/>
      <c r="P76" s="800"/>
      <c r="Q76" s="800"/>
      <c r="R76" s="800"/>
      <c r="S76" s="800"/>
      <c r="T76" s="800"/>
      <c r="U76" s="800"/>
      <c r="V76" s="800"/>
      <c r="W76" s="800"/>
      <c r="X76" s="800"/>
      <c r="Y76" s="800"/>
      <c r="Z76" s="800"/>
      <c r="AA76" s="800"/>
      <c r="AB76" s="800"/>
      <c r="AC76" s="800"/>
      <c r="AD76" s="800"/>
      <c r="AE76" s="800"/>
      <c r="AF76" s="800"/>
      <c r="AG76" s="800"/>
      <c r="AH76" s="800"/>
      <c r="AI76" s="801"/>
    </row>
    <row r="80" spans="1:41" ht="15" customHeight="1">
      <c r="L80" s="287"/>
    </row>
    <row r="81" spans="4:38" ht="15" customHeight="1">
      <c r="E81" s="784" t="s">
        <v>462</v>
      </c>
      <c r="F81" s="784"/>
      <c r="G81" s="784"/>
      <c r="H81" s="784"/>
      <c r="I81" s="784"/>
      <c r="J81" s="784"/>
      <c r="K81" s="784"/>
      <c r="L81" s="784"/>
      <c r="M81" s="784"/>
      <c r="N81" s="784"/>
      <c r="O81" s="784"/>
      <c r="P81" s="784"/>
      <c r="Q81" s="784"/>
      <c r="R81" s="784"/>
      <c r="S81" s="784"/>
      <c r="T81" s="784"/>
      <c r="U81" s="784"/>
      <c r="V81" s="784"/>
      <c r="W81" s="784"/>
      <c r="X81" s="784"/>
      <c r="Y81" s="784"/>
      <c r="Z81" s="784"/>
      <c r="AA81" s="784"/>
      <c r="AB81" s="784"/>
      <c r="AC81" s="784"/>
      <c r="AD81" s="784"/>
      <c r="AE81" s="784"/>
      <c r="AF81" s="784"/>
      <c r="AG81" s="784"/>
      <c r="AH81" s="784"/>
      <c r="AI81" s="784"/>
      <c r="AJ81" s="784"/>
      <c r="AK81" s="784"/>
    </row>
    <row r="82" spans="4:38" ht="15" customHeight="1">
      <c r="E82" s="784"/>
      <c r="F82" s="784"/>
      <c r="G82" s="784"/>
      <c r="H82" s="784"/>
      <c r="I82" s="784"/>
      <c r="J82" s="784"/>
      <c r="K82" s="784"/>
      <c r="L82" s="784"/>
      <c r="M82" s="784"/>
      <c r="N82" s="784"/>
      <c r="O82" s="784"/>
      <c r="P82" s="784"/>
      <c r="Q82" s="784"/>
      <c r="R82" s="784"/>
      <c r="S82" s="784"/>
      <c r="T82" s="784"/>
      <c r="U82" s="784"/>
      <c r="V82" s="784"/>
      <c r="W82" s="784"/>
      <c r="X82" s="784"/>
      <c r="Y82" s="784"/>
      <c r="Z82" s="784"/>
      <c r="AA82" s="784"/>
      <c r="AB82" s="784"/>
      <c r="AC82" s="784"/>
      <c r="AD82" s="784"/>
      <c r="AE82" s="784"/>
      <c r="AF82" s="784"/>
      <c r="AG82" s="784"/>
      <c r="AH82" s="784"/>
      <c r="AI82" s="784"/>
      <c r="AJ82" s="784"/>
      <c r="AK82" s="784"/>
    </row>
    <row r="83" spans="4:38" ht="15" customHeight="1">
      <c r="G83" s="282"/>
      <c r="H83" s="282"/>
      <c r="I83" s="282"/>
      <c r="J83" s="282"/>
      <c r="K83" s="282"/>
      <c r="L83" s="282"/>
      <c r="M83" s="282"/>
      <c r="N83" s="282"/>
      <c r="O83" s="282"/>
      <c r="P83" s="282"/>
      <c r="Q83" s="282"/>
      <c r="R83" s="282"/>
      <c r="S83" s="282"/>
      <c r="T83" s="282"/>
      <c r="U83" s="282"/>
      <c r="V83" s="282"/>
      <c r="W83" s="282"/>
      <c r="X83" s="282"/>
      <c r="Y83" s="282"/>
      <c r="Z83" s="282"/>
      <c r="AA83" s="282"/>
      <c r="AB83" s="282"/>
      <c r="AC83" s="282"/>
      <c r="AD83" s="282"/>
      <c r="AE83" s="282"/>
      <c r="AF83" s="282"/>
      <c r="AG83" s="282"/>
      <c r="AH83" s="282"/>
      <c r="AI83" s="282"/>
    </row>
    <row r="84" spans="4:38" ht="15" customHeight="1">
      <c r="G84" s="282"/>
      <c r="H84" s="282"/>
      <c r="I84" s="282"/>
      <c r="J84" s="282"/>
      <c r="K84" s="282"/>
      <c r="L84" s="282"/>
      <c r="M84" s="282"/>
      <c r="N84" s="282"/>
      <c r="O84" s="282"/>
      <c r="P84" s="282"/>
      <c r="Q84" s="282"/>
      <c r="R84" s="282"/>
      <c r="S84" s="282"/>
      <c r="T84" s="282"/>
      <c r="U84" s="282"/>
      <c r="V84" s="282"/>
      <c r="W84" s="282"/>
      <c r="X84" s="282"/>
      <c r="Y84" s="282"/>
      <c r="Z84" s="282"/>
      <c r="AA84" s="282"/>
      <c r="AB84" s="282"/>
      <c r="AC84" s="282"/>
      <c r="AD84" s="282"/>
      <c r="AE84" s="282"/>
      <c r="AF84" s="282"/>
      <c r="AG84" s="282"/>
      <c r="AH84" s="282"/>
      <c r="AI84" s="282"/>
    </row>
    <row r="85" spans="4:38" ht="15" customHeight="1">
      <c r="G85" s="282"/>
      <c r="H85" s="282"/>
      <c r="I85" s="282"/>
      <c r="J85" s="282"/>
      <c r="K85" s="282"/>
      <c r="L85" s="282"/>
      <c r="M85" s="282"/>
      <c r="N85" s="282"/>
      <c r="O85" s="282"/>
      <c r="P85" s="282"/>
      <c r="Q85" s="282"/>
      <c r="R85" s="282"/>
      <c r="S85" s="282"/>
      <c r="T85" s="282"/>
      <c r="U85" s="282"/>
      <c r="V85" s="282"/>
      <c r="W85" s="282"/>
      <c r="X85" s="282"/>
      <c r="Y85" s="282"/>
      <c r="Z85" s="282"/>
      <c r="AA85" s="282"/>
      <c r="AB85" s="282"/>
      <c r="AC85" s="282"/>
      <c r="AD85" s="282"/>
      <c r="AE85" s="282"/>
      <c r="AF85" s="282"/>
      <c r="AG85" s="282"/>
      <c r="AH85" s="282"/>
      <c r="AI85" s="282"/>
    </row>
    <row r="86" spans="4:38" ht="15" customHeight="1">
      <c r="G86" s="282"/>
      <c r="H86" s="282"/>
      <c r="I86" s="282"/>
      <c r="J86" s="282"/>
      <c r="K86" s="282"/>
      <c r="L86" s="282"/>
      <c r="M86" s="282"/>
      <c r="N86" s="282"/>
      <c r="O86" s="282"/>
      <c r="P86" s="282"/>
      <c r="Q86" s="282"/>
      <c r="R86" s="282"/>
      <c r="S86" s="282"/>
      <c r="T86" s="282"/>
      <c r="U86" s="282"/>
      <c r="V86" s="282"/>
      <c r="W86" s="282"/>
      <c r="X86" s="282"/>
      <c r="Y86" s="282"/>
      <c r="Z86" s="282"/>
      <c r="AA86" s="282"/>
      <c r="AB86" s="282"/>
      <c r="AC86" s="282"/>
      <c r="AD86" s="282"/>
      <c r="AE86" s="282"/>
      <c r="AF86" s="282"/>
      <c r="AG86" s="282"/>
      <c r="AH86" s="282"/>
      <c r="AI86" s="282"/>
    </row>
    <row r="87" spans="4:38" ht="15" customHeight="1">
      <c r="G87" s="282"/>
      <c r="H87" s="282"/>
      <c r="I87" s="282"/>
      <c r="J87" s="282"/>
      <c r="K87" s="282"/>
      <c r="L87" s="282"/>
      <c r="M87" s="282"/>
      <c r="N87" s="282"/>
      <c r="O87" s="282"/>
      <c r="P87" s="282"/>
      <c r="Q87" s="282"/>
      <c r="R87" s="282"/>
      <c r="S87" s="282"/>
      <c r="T87" s="282"/>
      <c r="U87" s="282"/>
      <c r="V87" s="282"/>
      <c r="W87" s="282"/>
      <c r="X87" s="282"/>
      <c r="Y87" s="282"/>
      <c r="Z87" s="282"/>
      <c r="AA87" s="282"/>
      <c r="AB87" s="282"/>
      <c r="AC87" s="282"/>
      <c r="AD87" s="282"/>
      <c r="AE87" s="282"/>
      <c r="AF87" s="282"/>
      <c r="AG87" s="282"/>
      <c r="AH87" s="282"/>
      <c r="AI87" s="282"/>
    </row>
    <row r="88" spans="4:38" ht="15" customHeight="1">
      <c r="G88" s="282"/>
      <c r="H88" s="282"/>
      <c r="I88" s="282"/>
      <c r="J88" s="282"/>
      <c r="K88" s="282"/>
      <c r="L88" s="282"/>
      <c r="M88" s="282"/>
      <c r="N88" s="282"/>
      <c r="O88" s="282"/>
      <c r="P88" s="282"/>
      <c r="Q88" s="282"/>
      <c r="R88" s="282"/>
      <c r="S88" s="282"/>
      <c r="T88" s="282"/>
      <c r="U88" s="282"/>
      <c r="V88" s="282"/>
      <c r="W88" s="282"/>
      <c r="X88" s="282"/>
      <c r="Y88" s="282"/>
      <c r="Z88" s="282"/>
      <c r="AA88" s="282"/>
      <c r="AB88" s="282"/>
      <c r="AC88" s="282"/>
      <c r="AD88" s="282"/>
      <c r="AE88" s="282"/>
      <c r="AF88" s="282"/>
      <c r="AG88" s="282"/>
      <c r="AH88" s="282"/>
      <c r="AI88" s="282"/>
    </row>
    <row r="89" spans="4:38" ht="15" customHeight="1">
      <c r="G89" s="282"/>
      <c r="H89" s="282"/>
      <c r="I89" s="282"/>
      <c r="J89" s="282"/>
      <c r="K89" s="282"/>
      <c r="L89" s="282"/>
      <c r="M89" s="282"/>
      <c r="N89" s="282"/>
      <c r="O89" s="282"/>
      <c r="P89" s="282"/>
      <c r="Q89" s="282"/>
      <c r="R89" s="282"/>
      <c r="S89" s="282"/>
      <c r="T89" s="282"/>
      <c r="U89" s="282"/>
      <c r="V89" s="282"/>
      <c r="W89" s="282"/>
      <c r="X89" s="282"/>
      <c r="Y89" s="282"/>
      <c r="Z89" s="282"/>
      <c r="AA89" s="282"/>
      <c r="AB89" s="282"/>
      <c r="AC89" s="282"/>
      <c r="AD89" s="282"/>
      <c r="AE89" s="282"/>
      <c r="AF89" s="282"/>
      <c r="AG89" s="282"/>
      <c r="AH89" s="282"/>
      <c r="AI89" s="282"/>
    </row>
    <row r="90" spans="4:38" ht="15" customHeight="1">
      <c r="G90" s="282"/>
      <c r="H90" s="282"/>
      <c r="I90" s="282"/>
      <c r="J90" s="282"/>
      <c r="K90" s="282"/>
      <c r="L90" s="282"/>
      <c r="M90" s="282"/>
      <c r="N90" s="282"/>
      <c r="O90" s="282"/>
      <c r="P90" s="282"/>
      <c r="Q90" s="282"/>
      <c r="R90" s="282"/>
      <c r="S90" s="282"/>
      <c r="T90" s="282"/>
      <c r="U90" s="282"/>
      <c r="V90" s="282"/>
      <c r="W90" s="282"/>
      <c r="X90" s="282"/>
      <c r="Y90" s="282"/>
      <c r="Z90" s="282"/>
      <c r="AA90" s="282"/>
      <c r="AB90" s="282"/>
      <c r="AC90" s="282"/>
      <c r="AD90" s="282"/>
      <c r="AE90" s="282"/>
      <c r="AF90" s="282"/>
      <c r="AG90" s="282"/>
      <c r="AH90" s="282"/>
      <c r="AI90" s="282"/>
    </row>
    <row r="91" spans="4:38" ht="15" customHeight="1">
      <c r="D91" s="285"/>
      <c r="E91" s="285"/>
      <c r="F91" s="285"/>
      <c r="G91" s="284"/>
      <c r="H91" s="284"/>
      <c r="I91" s="284"/>
      <c r="J91" s="284"/>
      <c r="K91" s="284"/>
      <c r="L91" s="284"/>
      <c r="M91" s="284"/>
      <c r="N91" s="284"/>
      <c r="O91" s="284"/>
      <c r="P91" s="284"/>
      <c r="Q91" s="284"/>
      <c r="R91" s="284"/>
      <c r="S91" s="284"/>
      <c r="T91" s="284"/>
      <c r="U91" s="284"/>
      <c r="V91" s="284"/>
      <c r="W91" s="284"/>
      <c r="X91" s="284"/>
      <c r="Y91" s="284"/>
      <c r="Z91" s="284"/>
      <c r="AA91" s="284"/>
      <c r="AB91" s="284"/>
      <c r="AC91" s="284"/>
      <c r="AD91" s="284"/>
      <c r="AE91" s="284"/>
      <c r="AF91" s="284"/>
      <c r="AG91" s="284"/>
      <c r="AH91" s="284"/>
      <c r="AI91" s="284"/>
      <c r="AJ91" s="285"/>
      <c r="AK91" s="285"/>
      <c r="AL91" s="285"/>
    </row>
    <row r="92" spans="4:38" ht="15" customHeight="1">
      <c r="D92" s="285"/>
      <c r="E92" s="285"/>
      <c r="F92" s="285"/>
      <c r="G92" s="284"/>
      <c r="H92" s="284"/>
      <c r="I92" s="284"/>
      <c r="J92" s="284"/>
      <c r="K92" s="284"/>
      <c r="L92" s="284"/>
      <c r="M92" s="284"/>
      <c r="N92" s="284"/>
      <c r="O92" s="284"/>
      <c r="P92" s="284"/>
      <c r="Q92" s="284"/>
      <c r="R92" s="284"/>
      <c r="S92" s="284"/>
      <c r="T92" s="284"/>
      <c r="U92" s="284"/>
      <c r="V92" s="284"/>
      <c r="W92" s="284"/>
      <c r="X92" s="284"/>
      <c r="Y92" s="284"/>
      <c r="Z92" s="284"/>
      <c r="AA92" s="284"/>
      <c r="AB92" s="284"/>
      <c r="AC92" s="284"/>
      <c r="AD92" s="284"/>
      <c r="AE92" s="284"/>
      <c r="AF92" s="284"/>
      <c r="AG92" s="284"/>
      <c r="AH92" s="284"/>
      <c r="AI92" s="284"/>
      <c r="AJ92" s="285"/>
      <c r="AK92" s="285"/>
      <c r="AL92" s="285"/>
    </row>
    <row r="93" spans="4:38" ht="15" customHeight="1">
      <c r="G93" s="282"/>
      <c r="H93" s="282"/>
      <c r="I93" s="282"/>
      <c r="J93" s="282"/>
      <c r="K93" s="282"/>
      <c r="L93" s="282"/>
      <c r="M93" s="282"/>
      <c r="N93" s="282"/>
      <c r="O93" s="282"/>
      <c r="P93" s="282"/>
      <c r="Q93" s="282"/>
      <c r="R93" s="282"/>
      <c r="S93" s="282"/>
      <c r="T93" s="282"/>
      <c r="U93" s="282"/>
      <c r="V93" s="282"/>
      <c r="W93" s="282"/>
      <c r="X93" s="282"/>
      <c r="Y93" s="282"/>
      <c r="Z93" s="282"/>
      <c r="AA93" s="282"/>
      <c r="AB93" s="282"/>
      <c r="AC93" s="282"/>
      <c r="AD93" s="282"/>
      <c r="AE93" s="282"/>
      <c r="AF93" s="282"/>
      <c r="AG93" s="282"/>
      <c r="AH93" s="282"/>
      <c r="AI93" s="282"/>
    </row>
    <row r="94" spans="4:38" ht="15" customHeight="1">
      <c r="G94" s="282"/>
      <c r="H94" s="282"/>
      <c r="I94" s="282"/>
      <c r="J94" s="282"/>
      <c r="K94" s="282"/>
      <c r="L94" s="282"/>
      <c r="M94" s="282"/>
      <c r="N94" s="282"/>
      <c r="O94" s="282"/>
      <c r="P94" s="282"/>
      <c r="Q94" s="282"/>
      <c r="R94" s="282"/>
      <c r="S94" s="282"/>
      <c r="T94" s="282"/>
      <c r="U94" s="282"/>
      <c r="V94" s="282"/>
      <c r="W94" s="282"/>
      <c r="X94" s="282"/>
      <c r="Y94" s="282"/>
      <c r="Z94" s="282"/>
      <c r="AA94" s="282"/>
      <c r="AB94" s="282"/>
      <c r="AC94" s="282"/>
      <c r="AD94" s="282"/>
      <c r="AE94" s="282"/>
      <c r="AF94" s="282"/>
      <c r="AG94" s="282"/>
      <c r="AH94" s="282"/>
      <c r="AI94" s="282"/>
    </row>
    <row r="95" spans="4:38" ht="15" customHeight="1">
      <c r="G95" s="283"/>
      <c r="H95" s="283"/>
      <c r="I95" s="283"/>
      <c r="J95" s="283"/>
      <c r="K95" s="283"/>
      <c r="L95" s="283"/>
      <c r="M95" s="283"/>
      <c r="N95" s="283"/>
      <c r="O95" s="283"/>
      <c r="P95" s="283"/>
      <c r="Q95" s="283"/>
      <c r="R95" s="283"/>
      <c r="S95" s="283"/>
      <c r="T95" s="283"/>
      <c r="U95" s="283"/>
      <c r="V95" s="283"/>
      <c r="W95" s="283"/>
      <c r="X95" s="283"/>
      <c r="Y95" s="283"/>
      <c r="Z95" s="283"/>
      <c r="AA95" s="283"/>
      <c r="AB95" s="283"/>
      <c r="AC95" s="283"/>
      <c r="AD95" s="283"/>
      <c r="AE95" s="283"/>
      <c r="AF95" s="283"/>
      <c r="AG95" s="283"/>
      <c r="AH95" s="283"/>
      <c r="AI95" s="283"/>
    </row>
    <row r="96" spans="4:38" ht="15" customHeight="1">
      <c r="G96" s="283"/>
      <c r="H96" s="283"/>
      <c r="I96" s="283"/>
      <c r="J96" s="283"/>
      <c r="K96" s="283"/>
      <c r="L96" s="283"/>
      <c r="M96" s="283"/>
      <c r="N96" s="283"/>
      <c r="O96" s="283"/>
      <c r="P96" s="283"/>
      <c r="Q96" s="283"/>
      <c r="R96" s="283"/>
      <c r="S96" s="283"/>
      <c r="T96" s="283"/>
      <c r="U96" s="283"/>
      <c r="V96" s="283"/>
      <c r="W96" s="283"/>
      <c r="X96" s="283"/>
      <c r="Y96" s="283"/>
      <c r="Z96" s="283"/>
      <c r="AA96" s="283"/>
      <c r="AB96" s="283"/>
      <c r="AC96" s="283"/>
      <c r="AD96" s="283"/>
      <c r="AE96" s="283"/>
      <c r="AF96" s="283"/>
      <c r="AG96" s="283"/>
      <c r="AH96" s="283"/>
      <c r="AI96" s="283"/>
    </row>
    <row r="97" spans="4:38" ht="15" customHeight="1">
      <c r="G97" s="282"/>
      <c r="H97" s="282"/>
      <c r="I97" s="282"/>
      <c r="J97" s="282"/>
      <c r="K97" s="282"/>
      <c r="L97" s="282"/>
      <c r="M97" s="282"/>
      <c r="N97" s="282"/>
      <c r="O97" s="282"/>
      <c r="P97" s="282"/>
      <c r="Q97" s="282"/>
      <c r="R97" s="282"/>
      <c r="S97" s="282"/>
      <c r="T97" s="282"/>
      <c r="U97" s="282"/>
      <c r="V97" s="282"/>
      <c r="W97" s="282"/>
      <c r="X97" s="282"/>
      <c r="Y97" s="282"/>
      <c r="Z97" s="282"/>
      <c r="AA97" s="282"/>
      <c r="AB97" s="282"/>
      <c r="AC97" s="282"/>
      <c r="AD97" s="282"/>
      <c r="AE97" s="282"/>
      <c r="AF97" s="282"/>
      <c r="AG97" s="282"/>
      <c r="AH97" s="282"/>
      <c r="AI97" s="282"/>
    </row>
    <row r="98" spans="4:38" ht="15" customHeight="1">
      <c r="D98" s="785" t="s">
        <v>461</v>
      </c>
      <c r="E98" s="785"/>
      <c r="F98" s="785"/>
      <c r="G98" s="785"/>
      <c r="H98" s="785"/>
      <c r="I98" s="785"/>
      <c r="J98" s="785"/>
      <c r="K98" s="785"/>
      <c r="L98" s="785"/>
      <c r="M98" s="785"/>
      <c r="N98" s="785"/>
      <c r="O98" s="785"/>
      <c r="P98" s="785"/>
      <c r="Q98" s="785"/>
      <c r="R98" s="785"/>
      <c r="S98" s="785"/>
      <c r="T98" s="785"/>
      <c r="U98" s="785"/>
      <c r="V98" s="785"/>
      <c r="W98" s="785"/>
      <c r="X98" s="785"/>
      <c r="Y98" s="785"/>
      <c r="Z98" s="785"/>
      <c r="AA98" s="785"/>
      <c r="AB98" s="785"/>
      <c r="AC98" s="785"/>
      <c r="AD98" s="785"/>
      <c r="AE98" s="785"/>
      <c r="AF98" s="785"/>
      <c r="AG98" s="785"/>
      <c r="AH98" s="785"/>
      <c r="AI98" s="785"/>
      <c r="AJ98" s="785"/>
      <c r="AK98" s="785"/>
      <c r="AL98" s="785"/>
    </row>
    <row r="99" spans="4:38" ht="15" customHeight="1">
      <c r="D99" s="785"/>
      <c r="E99" s="785"/>
      <c r="F99" s="785"/>
      <c r="G99" s="785"/>
      <c r="H99" s="785"/>
      <c r="I99" s="785"/>
      <c r="J99" s="785"/>
      <c r="K99" s="785"/>
      <c r="L99" s="785"/>
      <c r="M99" s="785"/>
      <c r="N99" s="785"/>
      <c r="O99" s="785"/>
      <c r="P99" s="785"/>
      <c r="Q99" s="785"/>
      <c r="R99" s="785"/>
      <c r="S99" s="785"/>
      <c r="T99" s="785"/>
      <c r="U99" s="785"/>
      <c r="V99" s="785"/>
      <c r="W99" s="785"/>
      <c r="X99" s="785"/>
      <c r="Y99" s="785"/>
      <c r="Z99" s="785"/>
      <c r="AA99" s="785"/>
      <c r="AB99" s="785"/>
      <c r="AC99" s="785"/>
      <c r="AD99" s="785"/>
      <c r="AE99" s="785"/>
      <c r="AF99" s="785"/>
      <c r="AG99" s="785"/>
      <c r="AH99" s="785"/>
      <c r="AI99" s="785"/>
      <c r="AJ99" s="785"/>
      <c r="AK99" s="785"/>
      <c r="AL99" s="785"/>
    </row>
    <row r="106" spans="4:38" ht="15" customHeight="1">
      <c r="E106" s="784" t="s">
        <v>460</v>
      </c>
      <c r="F106" s="784"/>
      <c r="G106" s="784"/>
      <c r="H106" s="784"/>
      <c r="I106" s="784"/>
      <c r="J106" s="784"/>
      <c r="K106" s="784"/>
      <c r="L106" s="784"/>
      <c r="M106" s="784"/>
      <c r="N106" s="784"/>
      <c r="O106" s="784"/>
      <c r="P106" s="784"/>
      <c r="Q106" s="784"/>
      <c r="R106" s="784"/>
      <c r="S106" s="784"/>
      <c r="T106" s="784"/>
      <c r="U106" s="784"/>
      <c r="V106" s="784"/>
      <c r="W106" s="784"/>
      <c r="X106" s="784"/>
      <c r="Y106" s="784"/>
      <c r="Z106" s="784"/>
      <c r="AA106" s="784"/>
      <c r="AB106" s="784"/>
      <c r="AC106" s="784"/>
      <c r="AD106" s="784"/>
      <c r="AE106" s="784"/>
      <c r="AF106" s="784"/>
      <c r="AG106" s="784"/>
      <c r="AH106" s="784"/>
      <c r="AI106" s="784"/>
      <c r="AJ106" s="784"/>
      <c r="AK106" s="784"/>
    </row>
    <row r="107" spans="4:38" ht="15" customHeight="1">
      <c r="E107" s="784"/>
      <c r="F107" s="784"/>
      <c r="G107" s="784"/>
      <c r="H107" s="784"/>
      <c r="I107" s="784"/>
      <c r="J107" s="784"/>
      <c r="K107" s="784"/>
      <c r="L107" s="784"/>
      <c r="M107" s="784"/>
      <c r="N107" s="784"/>
      <c r="O107" s="784"/>
      <c r="P107" s="784"/>
      <c r="Q107" s="784"/>
      <c r="R107" s="784"/>
      <c r="S107" s="784"/>
      <c r="T107" s="784"/>
      <c r="U107" s="784"/>
      <c r="V107" s="784"/>
      <c r="W107" s="784"/>
      <c r="X107" s="784"/>
      <c r="Y107" s="784"/>
      <c r="Z107" s="784"/>
      <c r="AA107" s="784"/>
      <c r="AB107" s="784"/>
      <c r="AC107" s="784"/>
      <c r="AD107" s="784"/>
      <c r="AE107" s="784"/>
      <c r="AF107" s="784"/>
      <c r="AG107" s="784"/>
      <c r="AH107" s="784"/>
      <c r="AI107" s="784"/>
      <c r="AJ107" s="784"/>
      <c r="AK107" s="784"/>
    </row>
    <row r="108" spans="4:38" ht="15" customHeight="1">
      <c r="D108" s="285"/>
      <c r="E108" s="285"/>
      <c r="G108" s="282"/>
      <c r="H108" s="282"/>
      <c r="I108" s="282"/>
      <c r="J108" s="282"/>
      <c r="K108" s="282"/>
      <c r="L108" s="282"/>
      <c r="M108" s="282"/>
      <c r="N108" s="282"/>
      <c r="O108" s="282"/>
      <c r="P108" s="282"/>
      <c r="Q108" s="282"/>
      <c r="R108" s="282"/>
      <c r="S108" s="282"/>
      <c r="T108" s="282"/>
      <c r="U108" s="282"/>
      <c r="V108" s="282"/>
      <c r="W108" s="282"/>
      <c r="X108" s="282"/>
      <c r="Y108" s="282"/>
      <c r="Z108" s="282"/>
      <c r="AA108" s="282"/>
      <c r="AB108" s="282"/>
      <c r="AC108" s="282"/>
      <c r="AD108" s="282"/>
      <c r="AE108" s="282"/>
      <c r="AF108" s="282"/>
      <c r="AG108" s="282"/>
      <c r="AH108" s="282"/>
      <c r="AI108" s="282"/>
      <c r="AJ108" s="285"/>
      <c r="AK108" s="285"/>
      <c r="AL108" s="285"/>
    </row>
    <row r="109" spans="4:38" ht="15" customHeight="1">
      <c r="D109" s="285"/>
      <c r="E109" s="285"/>
      <c r="G109" s="282"/>
      <c r="H109" s="282"/>
      <c r="I109" s="282"/>
      <c r="J109" s="282"/>
      <c r="K109" s="282"/>
      <c r="L109" s="282"/>
      <c r="M109" s="282"/>
      <c r="N109" s="282"/>
      <c r="O109" s="282"/>
      <c r="P109" s="282"/>
      <c r="Q109" s="282"/>
      <c r="R109" s="282"/>
      <c r="S109" s="282"/>
      <c r="T109" s="282"/>
      <c r="U109" s="282"/>
      <c r="V109" s="282"/>
      <c r="W109" s="282"/>
      <c r="X109" s="282"/>
      <c r="Y109" s="282"/>
      <c r="Z109" s="282"/>
      <c r="AA109" s="282"/>
      <c r="AB109" s="282"/>
      <c r="AC109" s="282"/>
      <c r="AD109" s="282"/>
      <c r="AE109" s="282"/>
      <c r="AF109" s="282"/>
      <c r="AG109" s="282"/>
      <c r="AH109" s="282"/>
      <c r="AI109" s="282"/>
      <c r="AJ109" s="285"/>
      <c r="AK109" s="285"/>
      <c r="AL109" s="285"/>
    </row>
    <row r="110" spans="4:38" ht="15" customHeight="1">
      <c r="G110" s="282"/>
      <c r="H110" s="282"/>
      <c r="I110" s="282"/>
      <c r="J110" s="282"/>
      <c r="K110" s="282"/>
      <c r="L110" s="282"/>
      <c r="M110" s="282"/>
      <c r="N110" s="282"/>
      <c r="O110" s="282"/>
      <c r="P110" s="282"/>
      <c r="Q110" s="282"/>
      <c r="R110" s="282"/>
      <c r="S110" s="282"/>
      <c r="T110" s="282"/>
      <c r="U110" s="282"/>
      <c r="V110" s="282"/>
      <c r="W110" s="282"/>
      <c r="X110" s="282"/>
      <c r="Y110" s="282"/>
      <c r="Z110" s="282"/>
      <c r="AA110" s="282"/>
      <c r="AB110" s="282"/>
      <c r="AC110" s="282"/>
      <c r="AD110" s="282"/>
      <c r="AE110" s="282"/>
      <c r="AF110" s="282"/>
      <c r="AG110" s="282"/>
      <c r="AH110" s="282"/>
      <c r="AI110" s="282"/>
    </row>
    <row r="111" spans="4:38" ht="15" customHeight="1">
      <c r="G111" s="282"/>
      <c r="H111" s="282"/>
      <c r="I111" s="282"/>
      <c r="J111" s="282"/>
      <c r="K111" s="282"/>
      <c r="L111" s="282"/>
      <c r="M111" s="282"/>
      <c r="N111" s="282"/>
      <c r="O111" s="282"/>
      <c r="P111" s="282"/>
      <c r="Q111" s="282"/>
      <c r="R111" s="282"/>
      <c r="S111" s="282"/>
      <c r="T111" s="282"/>
      <c r="U111" s="282"/>
      <c r="V111" s="282"/>
      <c r="W111" s="282"/>
      <c r="X111" s="282"/>
      <c r="Y111" s="282"/>
      <c r="Z111" s="282"/>
      <c r="AA111" s="282"/>
      <c r="AB111" s="282"/>
      <c r="AC111" s="282"/>
      <c r="AD111" s="282"/>
      <c r="AE111" s="282"/>
      <c r="AF111" s="282"/>
      <c r="AG111" s="282"/>
      <c r="AH111" s="282"/>
      <c r="AI111" s="282"/>
    </row>
    <row r="112" spans="4:38" ht="15" customHeight="1">
      <c r="G112" s="282"/>
      <c r="H112" s="282"/>
      <c r="I112" s="282"/>
      <c r="J112" s="282"/>
      <c r="K112" s="282"/>
      <c r="L112" s="282"/>
      <c r="M112" s="282"/>
      <c r="N112" s="282"/>
      <c r="O112" s="282"/>
      <c r="P112" s="282"/>
      <c r="Q112" s="282"/>
      <c r="R112" s="282"/>
      <c r="S112" s="282"/>
      <c r="T112" s="282"/>
      <c r="U112" s="282"/>
      <c r="V112" s="282"/>
      <c r="W112" s="282"/>
      <c r="X112" s="282"/>
      <c r="Y112" s="282"/>
      <c r="Z112" s="282"/>
      <c r="AA112" s="282"/>
      <c r="AB112" s="282"/>
      <c r="AC112" s="282"/>
      <c r="AD112" s="282"/>
      <c r="AE112" s="282"/>
      <c r="AF112" s="282"/>
      <c r="AG112" s="282"/>
      <c r="AH112" s="282"/>
      <c r="AI112" s="282"/>
    </row>
    <row r="113" spans="1:41" ht="15" customHeight="1">
      <c r="A113" s="286"/>
      <c r="B113" s="286"/>
      <c r="C113" s="286"/>
      <c r="D113" s="286"/>
      <c r="E113" s="286"/>
      <c r="G113" s="282"/>
      <c r="H113" s="282"/>
      <c r="I113" s="282"/>
      <c r="J113" s="282"/>
      <c r="K113" s="282"/>
      <c r="L113" s="282"/>
      <c r="M113" s="282"/>
      <c r="N113" s="282"/>
      <c r="O113" s="282"/>
      <c r="P113" s="282"/>
      <c r="Q113" s="282"/>
      <c r="R113" s="282"/>
      <c r="S113" s="282"/>
      <c r="T113" s="282"/>
      <c r="U113" s="282"/>
      <c r="V113" s="282"/>
      <c r="W113" s="282"/>
      <c r="X113" s="282"/>
      <c r="Y113" s="282"/>
      <c r="Z113" s="282"/>
      <c r="AA113" s="282"/>
      <c r="AB113" s="282"/>
      <c r="AC113" s="282"/>
      <c r="AD113" s="282"/>
      <c r="AE113" s="282"/>
      <c r="AF113" s="282"/>
      <c r="AG113" s="282"/>
      <c r="AH113" s="282"/>
      <c r="AI113" s="282"/>
      <c r="AJ113" s="286"/>
      <c r="AK113" s="286"/>
      <c r="AL113" s="286"/>
      <c r="AM113" s="286"/>
      <c r="AN113" s="286"/>
      <c r="AO113" s="286"/>
    </row>
    <row r="114" spans="1:41" ht="15" customHeight="1">
      <c r="G114" s="282"/>
      <c r="H114" s="282"/>
      <c r="I114" s="282"/>
      <c r="J114" s="282"/>
      <c r="K114" s="282"/>
      <c r="L114" s="282"/>
      <c r="M114" s="282"/>
      <c r="N114" s="282"/>
      <c r="O114" s="282"/>
      <c r="P114" s="282"/>
      <c r="Q114" s="282"/>
      <c r="R114" s="282"/>
      <c r="S114" s="282"/>
      <c r="T114" s="282"/>
      <c r="U114" s="282"/>
      <c r="V114" s="282"/>
      <c r="W114" s="282"/>
      <c r="X114" s="282"/>
      <c r="Y114" s="282"/>
      <c r="Z114" s="282"/>
      <c r="AA114" s="282"/>
      <c r="AB114" s="282"/>
      <c r="AC114" s="282"/>
      <c r="AD114" s="282"/>
      <c r="AE114" s="282"/>
      <c r="AF114" s="282"/>
      <c r="AG114" s="282"/>
      <c r="AH114" s="282"/>
      <c r="AI114" s="282"/>
    </row>
    <row r="115" spans="1:41" ht="15" customHeight="1">
      <c r="G115" s="282"/>
      <c r="H115" s="282"/>
      <c r="I115" s="282"/>
      <c r="J115" s="282"/>
      <c r="K115" s="282"/>
      <c r="L115" s="282"/>
      <c r="M115" s="282"/>
      <c r="N115" s="282"/>
      <c r="O115" s="282"/>
      <c r="P115" s="282"/>
      <c r="Q115" s="282"/>
      <c r="R115" s="282"/>
      <c r="S115" s="282"/>
      <c r="T115" s="282"/>
      <c r="U115" s="282"/>
      <c r="V115" s="282"/>
      <c r="W115" s="282"/>
      <c r="X115" s="282"/>
      <c r="Y115" s="282"/>
      <c r="Z115" s="282"/>
      <c r="AA115" s="282"/>
      <c r="AB115" s="282"/>
      <c r="AC115" s="282"/>
      <c r="AD115" s="282"/>
      <c r="AE115" s="282"/>
      <c r="AF115" s="282"/>
      <c r="AG115" s="282"/>
      <c r="AH115" s="282"/>
      <c r="AI115" s="282"/>
    </row>
    <row r="116" spans="1:41" ht="15" customHeight="1">
      <c r="F116" s="285"/>
      <c r="G116" s="284"/>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row>
    <row r="117" spans="1:41" ht="15" customHeight="1">
      <c r="F117" s="285"/>
      <c r="G117" s="284"/>
      <c r="H117" s="284"/>
      <c r="I117" s="284"/>
      <c r="J117" s="284"/>
      <c r="K117" s="284"/>
      <c r="L117" s="284"/>
      <c r="M117" s="284"/>
      <c r="N117" s="284"/>
      <c r="O117" s="284"/>
      <c r="P117" s="284"/>
      <c r="Q117" s="284"/>
      <c r="R117" s="284"/>
      <c r="S117" s="284"/>
      <c r="T117" s="284"/>
      <c r="U117" s="284"/>
      <c r="V117" s="284"/>
      <c r="W117" s="284"/>
      <c r="X117" s="284"/>
      <c r="Y117" s="284"/>
      <c r="Z117" s="284"/>
      <c r="AA117" s="284"/>
      <c r="AB117" s="284"/>
      <c r="AC117" s="284"/>
      <c r="AD117" s="284"/>
      <c r="AE117" s="284"/>
      <c r="AF117" s="284"/>
      <c r="AG117" s="284"/>
      <c r="AH117" s="284"/>
      <c r="AI117" s="284"/>
    </row>
    <row r="118" spans="1:41" ht="15" customHeight="1">
      <c r="G118" s="282"/>
      <c r="H118" s="282"/>
      <c r="I118" s="282"/>
      <c r="J118" s="282"/>
      <c r="K118" s="282"/>
      <c r="L118" s="282"/>
      <c r="M118" s="282"/>
      <c r="N118" s="282"/>
      <c r="O118" s="282"/>
      <c r="P118" s="282"/>
      <c r="Q118" s="282"/>
      <c r="R118" s="282"/>
      <c r="S118" s="282"/>
      <c r="T118" s="282"/>
      <c r="U118" s="282"/>
      <c r="V118" s="282"/>
      <c r="W118" s="282"/>
      <c r="X118" s="282"/>
      <c r="Y118" s="282"/>
      <c r="Z118" s="282"/>
      <c r="AA118" s="282"/>
      <c r="AB118" s="282"/>
      <c r="AC118" s="282"/>
      <c r="AD118" s="282"/>
      <c r="AE118" s="282"/>
      <c r="AF118" s="282"/>
      <c r="AG118" s="282"/>
      <c r="AH118" s="282"/>
      <c r="AI118" s="282"/>
    </row>
    <row r="119" spans="1:41" ht="15" customHeight="1">
      <c r="G119" s="282"/>
      <c r="H119" s="282"/>
      <c r="I119" s="282"/>
      <c r="J119" s="282"/>
      <c r="K119" s="282"/>
      <c r="L119" s="282"/>
      <c r="M119" s="282"/>
      <c r="N119" s="282"/>
      <c r="O119" s="282"/>
      <c r="P119" s="282"/>
      <c r="Q119" s="282"/>
      <c r="R119" s="282"/>
      <c r="S119" s="282"/>
      <c r="T119" s="282"/>
      <c r="U119" s="282"/>
      <c r="V119" s="282"/>
      <c r="W119" s="282"/>
      <c r="X119" s="282"/>
      <c r="Y119" s="282"/>
      <c r="Z119" s="282"/>
      <c r="AA119" s="282"/>
      <c r="AB119" s="282"/>
      <c r="AC119" s="282"/>
      <c r="AD119" s="282"/>
      <c r="AE119" s="282"/>
      <c r="AF119" s="282"/>
      <c r="AG119" s="282"/>
      <c r="AH119" s="282"/>
      <c r="AI119" s="282"/>
    </row>
    <row r="120" spans="1:41" ht="15" customHeight="1">
      <c r="G120" s="283"/>
      <c r="H120" s="283"/>
      <c r="I120" s="283"/>
      <c r="J120" s="283"/>
      <c r="K120" s="283"/>
      <c r="L120" s="283"/>
      <c r="M120" s="283"/>
      <c r="N120" s="283"/>
      <c r="O120" s="283"/>
      <c r="P120" s="283"/>
      <c r="Q120" s="283"/>
      <c r="R120" s="283"/>
      <c r="S120" s="283"/>
      <c r="T120" s="283"/>
      <c r="U120" s="283"/>
      <c r="V120" s="283"/>
      <c r="W120" s="283"/>
      <c r="X120" s="283"/>
      <c r="Y120" s="283"/>
      <c r="Z120" s="283"/>
      <c r="AA120" s="283"/>
      <c r="AB120" s="283"/>
      <c r="AC120" s="283"/>
      <c r="AD120" s="283"/>
      <c r="AE120" s="283"/>
      <c r="AF120" s="283"/>
      <c r="AG120" s="283"/>
      <c r="AH120" s="283"/>
      <c r="AI120" s="283"/>
    </row>
    <row r="121" spans="1:41" ht="15" customHeight="1">
      <c r="G121" s="283"/>
      <c r="H121" s="283"/>
      <c r="I121" s="283"/>
      <c r="J121" s="283"/>
      <c r="K121" s="283"/>
      <c r="L121" s="283"/>
      <c r="M121" s="283"/>
      <c r="N121" s="283"/>
      <c r="O121" s="283"/>
      <c r="P121" s="283"/>
      <c r="Q121" s="283"/>
      <c r="R121" s="283"/>
      <c r="S121" s="283"/>
      <c r="T121" s="283"/>
      <c r="U121" s="283"/>
      <c r="V121" s="283"/>
      <c r="W121" s="283"/>
      <c r="X121" s="283"/>
      <c r="Y121" s="283"/>
      <c r="Z121" s="283"/>
      <c r="AA121" s="283"/>
      <c r="AB121" s="283"/>
      <c r="AC121" s="283"/>
      <c r="AD121" s="283"/>
      <c r="AE121" s="283"/>
      <c r="AF121" s="283"/>
      <c r="AG121" s="283"/>
      <c r="AH121" s="283"/>
      <c r="AI121" s="283"/>
    </row>
    <row r="122" spans="1:41" ht="15" customHeight="1">
      <c r="G122" s="282"/>
      <c r="H122" s="282"/>
      <c r="I122" s="282"/>
      <c r="J122" s="282"/>
      <c r="K122" s="282"/>
      <c r="L122" s="282"/>
      <c r="M122" s="282"/>
      <c r="N122" s="282"/>
      <c r="O122" s="282"/>
      <c r="P122" s="282"/>
      <c r="Q122" s="282"/>
      <c r="R122" s="282"/>
      <c r="S122" s="282"/>
      <c r="T122" s="282"/>
      <c r="U122" s="282"/>
      <c r="V122" s="282"/>
      <c r="W122" s="282"/>
      <c r="X122" s="282"/>
      <c r="Y122" s="282"/>
      <c r="Z122" s="282"/>
      <c r="AA122" s="282"/>
      <c r="AB122" s="282"/>
      <c r="AC122" s="282"/>
      <c r="AD122" s="282"/>
      <c r="AE122" s="282"/>
      <c r="AF122" s="282"/>
      <c r="AG122" s="282"/>
      <c r="AH122" s="282"/>
      <c r="AI122" s="282"/>
    </row>
    <row r="123" spans="1:41" ht="15" customHeight="1">
      <c r="E123" s="785" t="s">
        <v>459</v>
      </c>
      <c r="F123" s="785"/>
      <c r="G123" s="785"/>
      <c r="H123" s="785"/>
      <c r="I123" s="785"/>
      <c r="J123" s="785"/>
      <c r="K123" s="785"/>
      <c r="L123" s="785"/>
      <c r="M123" s="785"/>
      <c r="N123" s="785"/>
      <c r="O123" s="785"/>
      <c r="P123" s="785"/>
      <c r="Q123" s="785"/>
      <c r="R123" s="785"/>
      <c r="S123" s="785"/>
      <c r="T123" s="785"/>
      <c r="U123" s="785"/>
      <c r="V123" s="785"/>
      <c r="W123" s="785"/>
      <c r="X123" s="785"/>
      <c r="Y123" s="785"/>
      <c r="Z123" s="785"/>
      <c r="AA123" s="785"/>
      <c r="AB123" s="785"/>
      <c r="AC123" s="785"/>
      <c r="AD123" s="785"/>
      <c r="AE123" s="785"/>
      <c r="AF123" s="785"/>
      <c r="AG123" s="785"/>
      <c r="AH123" s="785"/>
      <c r="AI123" s="785"/>
      <c r="AJ123" s="785"/>
      <c r="AK123" s="785"/>
    </row>
    <row r="124" spans="1:41" ht="15" customHeight="1">
      <c r="E124" s="785"/>
      <c r="F124" s="785"/>
      <c r="G124" s="785"/>
      <c r="H124" s="785"/>
      <c r="I124" s="785"/>
      <c r="J124" s="785"/>
      <c r="K124" s="785"/>
      <c r="L124" s="785"/>
      <c r="M124" s="785"/>
      <c r="N124" s="785"/>
      <c r="O124" s="785"/>
      <c r="P124" s="785"/>
      <c r="Q124" s="785"/>
      <c r="R124" s="785"/>
      <c r="S124" s="785"/>
      <c r="T124" s="785"/>
      <c r="U124" s="785"/>
      <c r="V124" s="785"/>
      <c r="W124" s="785"/>
      <c r="X124" s="785"/>
      <c r="Y124" s="785"/>
      <c r="Z124" s="785"/>
      <c r="AA124" s="785"/>
      <c r="AB124" s="785"/>
      <c r="AC124" s="785"/>
      <c r="AD124" s="785"/>
      <c r="AE124" s="785"/>
      <c r="AF124" s="785"/>
      <c r="AG124" s="785"/>
      <c r="AH124" s="785"/>
      <c r="AI124" s="785"/>
      <c r="AJ124" s="785"/>
      <c r="AK124" s="785"/>
    </row>
    <row r="169" spans="20:20" ht="15" customHeight="1">
      <c r="T169" s="281" t="s">
        <v>458</v>
      </c>
    </row>
  </sheetData>
  <dataConsolidate/>
  <mergeCells count="112">
    <mergeCell ref="E106:AK107"/>
    <mergeCell ref="E123:AK124"/>
    <mergeCell ref="AJ72:AL73"/>
    <mergeCell ref="N52:P53"/>
    <mergeCell ref="Q52:Q53"/>
    <mergeCell ref="S41:T42"/>
    <mergeCell ref="U41:V42"/>
    <mergeCell ref="AM72:AO73"/>
    <mergeCell ref="E75:J76"/>
    <mergeCell ref="K75:AI76"/>
    <mergeCell ref="E81:AK82"/>
    <mergeCell ref="D98:AL99"/>
    <mergeCell ref="C54:H55"/>
    <mergeCell ref="I54:AJ55"/>
    <mergeCell ref="AK54:AO55"/>
    <mergeCell ref="A59:AO59"/>
    <mergeCell ref="A49:B55"/>
    <mergeCell ref="C52:E53"/>
    <mergeCell ref="F52:H53"/>
    <mergeCell ref="I52:I53"/>
    <mergeCell ref="J52:L53"/>
    <mergeCell ref="M52:M53"/>
    <mergeCell ref="A60:B67"/>
    <mergeCell ref="U72:W73"/>
    <mergeCell ref="X72:Z73"/>
    <mergeCell ref="AA72:AC73"/>
    <mergeCell ref="AD72:AF73"/>
    <mergeCell ref="T34:T35"/>
    <mergeCell ref="U34:AO35"/>
    <mergeCell ref="C34:H35"/>
    <mergeCell ref="I34:K35"/>
    <mergeCell ref="L34:L35"/>
    <mergeCell ref="M34:O35"/>
    <mergeCell ref="P34:P35"/>
    <mergeCell ref="Q34:S35"/>
    <mergeCell ref="I41:J42"/>
    <mergeCell ref="K41:L42"/>
    <mergeCell ref="M41:N42"/>
    <mergeCell ref="O41:P42"/>
    <mergeCell ref="Q41:R42"/>
    <mergeCell ref="AG72:AI73"/>
    <mergeCell ref="A37:B46"/>
    <mergeCell ref="C37:H38"/>
    <mergeCell ref="I37:X38"/>
    <mergeCell ref="Y37:AG38"/>
    <mergeCell ref="AH37:AI38"/>
    <mergeCell ref="AJ37:AK38"/>
    <mergeCell ref="AL37:AM38"/>
    <mergeCell ref="AN37:AO38"/>
    <mergeCell ref="C39:H40"/>
    <mergeCell ref="I39:X40"/>
    <mergeCell ref="Y39:AI40"/>
    <mergeCell ref="AJ39:AK40"/>
    <mergeCell ref="AL39:AM40"/>
    <mergeCell ref="AN39:AO40"/>
    <mergeCell ref="W41:AB42"/>
    <mergeCell ref="AC41:AO42"/>
    <mergeCell ref="C43:D46"/>
    <mergeCell ref="E43:H44"/>
    <mergeCell ref="I43:AO44"/>
    <mergeCell ref="E45:H46"/>
    <mergeCell ref="I45:AO46"/>
    <mergeCell ref="C41:H42"/>
    <mergeCell ref="A11:B25"/>
    <mergeCell ref="C11:H12"/>
    <mergeCell ref="I11:AF12"/>
    <mergeCell ref="I28:AO29"/>
    <mergeCell ref="I30:AO31"/>
    <mergeCell ref="C32:H33"/>
    <mergeCell ref="I32:AO33"/>
    <mergeCell ref="C24:H25"/>
    <mergeCell ref="I24:J25"/>
    <mergeCell ref="K24:AO25"/>
    <mergeCell ref="A27:B35"/>
    <mergeCell ref="C27:H27"/>
    <mergeCell ref="I27:J27"/>
    <mergeCell ref="K27:M27"/>
    <mergeCell ref="O27:Q27"/>
    <mergeCell ref="R27:AO27"/>
    <mergeCell ref="C28:H31"/>
    <mergeCell ref="AG11:AO19"/>
    <mergeCell ref="C13:H13"/>
    <mergeCell ref="I13:J13"/>
    <mergeCell ref="S13:AF13"/>
    <mergeCell ref="C14:H17"/>
    <mergeCell ref="I14:AF15"/>
    <mergeCell ref="I16:AF17"/>
    <mergeCell ref="C18:H19"/>
    <mergeCell ref="I18:AF19"/>
    <mergeCell ref="C20:H21"/>
    <mergeCell ref="I20:AO21"/>
    <mergeCell ref="C22:H23"/>
    <mergeCell ref="I22:J23"/>
    <mergeCell ref="K22:L23"/>
    <mergeCell ref="M22:N23"/>
    <mergeCell ref="O22:P23"/>
    <mergeCell ref="Q22:R23"/>
    <mergeCell ref="S22:T23"/>
    <mergeCell ref="U22:V23"/>
    <mergeCell ref="W22:X23"/>
    <mergeCell ref="Y22:Z23"/>
    <mergeCell ref="AA22:AB23"/>
    <mergeCell ref="AC22:AO23"/>
    <mergeCell ref="A1:AO2"/>
    <mergeCell ref="A6:AO6"/>
    <mergeCell ref="U8:W9"/>
    <mergeCell ref="X8:Z9"/>
    <mergeCell ref="AA8:AC9"/>
    <mergeCell ref="AD8:AF9"/>
    <mergeCell ref="AG8:AI9"/>
    <mergeCell ref="AJ8:AL9"/>
    <mergeCell ref="AM8:AO9"/>
  </mergeCells>
  <phoneticPr fontId="49"/>
  <dataValidations count="4">
    <dataValidation type="textLength" imeMode="halfKatakana" showInputMessage="1" showErrorMessage="1" sqref="I43:AO44" xr:uid="{A104DF22-0C90-42DA-9E61-C81AE92357F1}">
      <formula1>0</formula1>
      <formula2>30</formula2>
    </dataValidation>
    <dataValidation imeMode="off" allowBlank="1" showInputMessage="1" showErrorMessage="1" sqref="U41 U72:AO73 I41 K41 M41 O41 Q41 S41 AL37 AN37 AJ37 AN39 AL39 K13:R13" xr:uid="{4612617D-3669-4369-8638-437052735726}"/>
    <dataValidation type="whole" imeMode="off" allowBlank="1" showInputMessage="1" showErrorMessage="1" sqref="X8:Z9 AD8:AF9 AJ8:AL9" xr:uid="{F53A1664-5999-4889-86D0-6125A562D7CD}">
      <formula1>0</formula1>
      <formula2>99</formula2>
    </dataValidation>
    <dataValidation imeMode="off" operator="lessThan" allowBlank="1" showInputMessage="1" showErrorMessage="1" sqref="AH37:AI38 AJ39:AK40" xr:uid="{4377337E-4275-437D-BA0B-3AC101FFFB08}"/>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5601" r:id="rId4" name="Group Box 1">
              <controlPr defaultSize="0" autoFill="0" autoPict="0">
                <anchor moveWithCells="1">
                  <from>
                    <xdr:col>28</xdr:col>
                    <xdr:colOff>0</xdr:colOff>
                    <xdr:row>39</xdr:row>
                    <xdr:rowOff>213360</xdr:rowOff>
                  </from>
                  <to>
                    <xdr:col>41</xdr:col>
                    <xdr:colOff>0</xdr:colOff>
                    <xdr:row>42</xdr:row>
                    <xdr:rowOff>0</xdr:rowOff>
                  </to>
                </anchor>
              </controlPr>
            </control>
          </mc:Choice>
        </mc:AlternateContent>
        <mc:AlternateContent xmlns:mc="http://schemas.openxmlformats.org/markup-compatibility/2006">
          <mc:Choice Requires="x14">
            <control shapeId="25602"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5603" r:id="rId6" name="Option Button 3">
              <controlPr defaultSize="0" autoFill="0" autoLine="0" autoPict="0">
                <anchor moveWithCells="1">
                  <from>
                    <xdr:col>35</xdr:col>
                    <xdr:colOff>0</xdr:colOff>
                    <xdr:row>39</xdr:row>
                    <xdr:rowOff>213360</xdr:rowOff>
                  </from>
                  <to>
                    <xdr:col>39</xdr:col>
                    <xdr:colOff>0</xdr:colOff>
                    <xdr:row>42</xdr:row>
                    <xdr:rowOff>0</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3</xdr:col>
                    <xdr:colOff>7620</xdr:colOff>
                    <xdr:row>56</xdr:row>
                    <xdr:rowOff>175260</xdr:rowOff>
                  </from>
                  <to>
                    <xdr:col>4</xdr:col>
                    <xdr:colOff>60960</xdr:colOff>
                    <xdr:row>58</xdr:row>
                    <xdr:rowOff>30480</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20</xdr:col>
                    <xdr:colOff>22860</xdr:colOff>
                    <xdr:row>56</xdr:row>
                    <xdr:rowOff>175260</xdr:rowOff>
                  </from>
                  <to>
                    <xdr:col>21</xdr:col>
                    <xdr:colOff>60960</xdr:colOff>
                    <xdr:row>58</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B32"/>
  <sheetViews>
    <sheetView view="pageBreakPreview" zoomScaleNormal="100" zoomScaleSheetLayoutView="100" workbookViewId="0">
      <selection activeCell="O3" sqref="O3:AA3"/>
    </sheetView>
  </sheetViews>
  <sheetFormatPr defaultColWidth="9" defaultRowHeight="13.2"/>
  <cols>
    <col min="1" max="2" width="2.19921875" style="2" customWidth="1"/>
    <col min="3" max="6" width="3.09765625" style="1" customWidth="1"/>
    <col min="7" max="12" width="5.59765625" style="1" customWidth="1"/>
    <col min="13" max="13" width="4.5" style="1" customWidth="1"/>
    <col min="14" max="17" width="3" style="1" customWidth="1"/>
    <col min="18" max="18" width="2.5" style="1" customWidth="1"/>
    <col min="19" max="28" width="2" style="1" customWidth="1"/>
    <col min="29" max="30" width="3.09765625" style="1" customWidth="1"/>
    <col min="31" max="16384" width="9" style="1"/>
  </cols>
  <sheetData>
    <row r="1" spans="1:28">
      <c r="V1" s="2" t="s">
        <v>68</v>
      </c>
    </row>
    <row r="3" spans="1:28" ht="14.4">
      <c r="C3" s="277" t="s">
        <v>171</v>
      </c>
      <c r="F3" s="2"/>
      <c r="M3" s="2"/>
      <c r="O3" s="823" t="s">
        <v>175</v>
      </c>
      <c r="P3" s="823"/>
      <c r="Q3" s="823"/>
      <c r="R3" s="823"/>
      <c r="S3" s="823"/>
      <c r="T3" s="823"/>
      <c r="U3" s="823"/>
      <c r="V3" s="823"/>
      <c r="W3" s="823"/>
      <c r="X3" s="823"/>
      <c r="Y3" s="823"/>
      <c r="Z3" s="823"/>
      <c r="AA3" s="823"/>
    </row>
    <row r="4" spans="1:28" ht="28.5" customHeight="1" thickBot="1"/>
    <row r="5" spans="1:28" ht="14.25" customHeight="1">
      <c r="A5" s="851" t="s">
        <v>172</v>
      </c>
      <c r="B5" s="852"/>
      <c r="C5" s="855" t="s">
        <v>69</v>
      </c>
      <c r="D5" s="856"/>
      <c r="E5" s="856"/>
      <c r="F5" s="857"/>
      <c r="G5" s="861" t="s">
        <v>70</v>
      </c>
      <c r="H5" s="862"/>
      <c r="I5" s="862"/>
      <c r="J5" s="862"/>
      <c r="K5" s="833"/>
      <c r="L5" s="833"/>
      <c r="M5" s="834"/>
      <c r="N5" s="827" t="s">
        <v>71</v>
      </c>
      <c r="O5" s="833"/>
      <c r="P5" s="833"/>
      <c r="Q5" s="833"/>
      <c r="R5" s="834"/>
      <c r="S5" s="827" t="s">
        <v>72</v>
      </c>
      <c r="T5" s="828"/>
      <c r="U5" s="828"/>
      <c r="V5" s="828"/>
      <c r="W5" s="828"/>
      <c r="X5" s="828"/>
      <c r="Y5" s="828"/>
      <c r="Z5" s="828"/>
      <c r="AA5" s="828"/>
      <c r="AB5" s="829"/>
    </row>
    <row r="6" spans="1:28" ht="13.8" thickBot="1">
      <c r="A6" s="853"/>
      <c r="B6" s="854"/>
      <c r="C6" s="858"/>
      <c r="D6" s="859"/>
      <c r="E6" s="859"/>
      <c r="F6" s="860"/>
      <c r="G6" s="835"/>
      <c r="H6" s="836"/>
      <c r="I6" s="836"/>
      <c r="J6" s="836"/>
      <c r="K6" s="836"/>
      <c r="L6" s="836"/>
      <c r="M6" s="837"/>
      <c r="N6" s="835"/>
      <c r="O6" s="836"/>
      <c r="P6" s="836"/>
      <c r="Q6" s="836"/>
      <c r="R6" s="837"/>
      <c r="S6" s="830"/>
      <c r="T6" s="831"/>
      <c r="U6" s="831"/>
      <c r="V6" s="831"/>
      <c r="W6" s="831"/>
      <c r="X6" s="831"/>
      <c r="Y6" s="831"/>
      <c r="Z6" s="831"/>
      <c r="AA6" s="831"/>
      <c r="AB6" s="832"/>
    </row>
    <row r="7" spans="1:28" ht="28.5" customHeight="1">
      <c r="A7" s="841" t="s">
        <v>173</v>
      </c>
      <c r="B7" s="842"/>
      <c r="C7" s="838"/>
      <c r="D7" s="839"/>
      <c r="E7" s="839"/>
      <c r="F7" s="840"/>
      <c r="G7" s="848"/>
      <c r="H7" s="849"/>
      <c r="I7" s="849"/>
      <c r="J7" s="849"/>
      <c r="K7" s="849"/>
      <c r="L7" s="849"/>
      <c r="M7" s="850"/>
      <c r="N7" s="847"/>
      <c r="O7" s="824"/>
      <c r="P7" s="824"/>
      <c r="Q7" s="824"/>
      <c r="R7" s="824"/>
      <c r="S7" s="116"/>
      <c r="T7" s="117"/>
      <c r="U7" s="117"/>
      <c r="V7" s="117"/>
      <c r="W7" s="117"/>
      <c r="X7" s="117"/>
      <c r="Y7" s="117"/>
      <c r="Z7" s="117"/>
      <c r="AA7" s="117"/>
      <c r="AB7" s="127"/>
    </row>
    <row r="8" spans="1:28" ht="28.5" customHeight="1">
      <c r="A8" s="843"/>
      <c r="B8" s="844"/>
      <c r="C8" s="815"/>
      <c r="D8" s="816"/>
      <c r="E8" s="816"/>
      <c r="F8" s="817"/>
      <c r="G8" s="815"/>
      <c r="H8" s="816"/>
      <c r="I8" s="816"/>
      <c r="J8" s="816"/>
      <c r="K8" s="816"/>
      <c r="L8" s="816"/>
      <c r="M8" s="817"/>
      <c r="N8" s="825"/>
      <c r="O8" s="826"/>
      <c r="P8" s="826"/>
      <c r="Q8" s="826"/>
      <c r="R8" s="826"/>
      <c r="S8" s="128"/>
      <c r="T8" s="129"/>
      <c r="U8" s="129"/>
      <c r="V8" s="129"/>
      <c r="W8" s="129"/>
      <c r="X8" s="129"/>
      <c r="Y8" s="129"/>
      <c r="Z8" s="129"/>
      <c r="AA8" s="129"/>
      <c r="AB8" s="130"/>
    </row>
    <row r="9" spans="1:28" ht="28.5" customHeight="1">
      <c r="A9" s="843"/>
      <c r="B9" s="844"/>
      <c r="C9" s="815"/>
      <c r="D9" s="816"/>
      <c r="E9" s="816"/>
      <c r="F9" s="817"/>
      <c r="G9" s="815"/>
      <c r="H9" s="816"/>
      <c r="I9" s="816"/>
      <c r="J9" s="816"/>
      <c r="K9" s="816"/>
      <c r="L9" s="816"/>
      <c r="M9" s="817"/>
      <c r="N9" s="818"/>
      <c r="O9" s="818"/>
      <c r="P9" s="818"/>
      <c r="Q9" s="818"/>
      <c r="R9" s="818"/>
      <c r="S9" s="3"/>
      <c r="T9" s="4"/>
      <c r="U9" s="4"/>
      <c r="V9" s="4"/>
      <c r="W9" s="4"/>
      <c r="X9" s="4"/>
      <c r="Y9" s="4"/>
      <c r="Z9" s="4"/>
      <c r="AA9" s="4"/>
      <c r="AB9" s="119"/>
    </row>
    <row r="10" spans="1:28" ht="28.5" customHeight="1">
      <c r="A10" s="843"/>
      <c r="B10" s="844"/>
      <c r="C10" s="815"/>
      <c r="D10" s="816"/>
      <c r="E10" s="816"/>
      <c r="F10" s="817"/>
      <c r="G10" s="815"/>
      <c r="H10" s="816"/>
      <c r="I10" s="816"/>
      <c r="J10" s="816"/>
      <c r="K10" s="816"/>
      <c r="L10" s="816"/>
      <c r="M10" s="817"/>
      <c r="N10" s="818"/>
      <c r="O10" s="818"/>
      <c r="P10" s="818"/>
      <c r="Q10" s="818"/>
      <c r="R10" s="818"/>
      <c r="S10" s="3"/>
      <c r="T10" s="4"/>
      <c r="U10" s="4"/>
      <c r="V10" s="4"/>
      <c r="W10" s="4"/>
      <c r="X10" s="4"/>
      <c r="Y10" s="4"/>
      <c r="Z10" s="4"/>
      <c r="AA10" s="4"/>
      <c r="AB10" s="119"/>
    </row>
    <row r="11" spans="1:28" ht="28.5" customHeight="1">
      <c r="A11" s="843"/>
      <c r="B11" s="844"/>
      <c r="C11" s="815"/>
      <c r="D11" s="816"/>
      <c r="E11" s="816"/>
      <c r="F11" s="817"/>
      <c r="G11" s="815"/>
      <c r="H11" s="816"/>
      <c r="I11" s="816"/>
      <c r="J11" s="816"/>
      <c r="K11" s="816"/>
      <c r="L11" s="816"/>
      <c r="M11" s="817"/>
      <c r="N11" s="818"/>
      <c r="O11" s="818"/>
      <c r="P11" s="818"/>
      <c r="Q11" s="818"/>
      <c r="R11" s="818"/>
      <c r="S11" s="3"/>
      <c r="T11" s="4"/>
      <c r="U11" s="4"/>
      <c r="V11" s="4"/>
      <c r="W11" s="4"/>
      <c r="X11" s="4"/>
      <c r="Y11" s="4"/>
      <c r="Z11" s="4"/>
      <c r="AA11" s="4"/>
      <c r="AB11" s="119"/>
    </row>
    <row r="12" spans="1:28" ht="28.5" customHeight="1">
      <c r="A12" s="843"/>
      <c r="B12" s="844"/>
      <c r="C12" s="815"/>
      <c r="D12" s="816"/>
      <c r="E12" s="816"/>
      <c r="F12" s="817"/>
      <c r="G12" s="815"/>
      <c r="H12" s="816"/>
      <c r="I12" s="816"/>
      <c r="J12" s="816"/>
      <c r="K12" s="816"/>
      <c r="L12" s="816"/>
      <c r="M12" s="817"/>
      <c r="N12" s="818"/>
      <c r="O12" s="818"/>
      <c r="P12" s="818"/>
      <c r="Q12" s="818"/>
      <c r="R12" s="818"/>
      <c r="S12" s="3"/>
      <c r="T12" s="4"/>
      <c r="U12" s="4"/>
      <c r="V12" s="126"/>
      <c r="W12" s="126"/>
      <c r="X12" s="4"/>
      <c r="Y12" s="4"/>
      <c r="Z12" s="4"/>
      <c r="AA12" s="4"/>
      <c r="AB12" s="119"/>
    </row>
    <row r="13" spans="1:28" ht="28.5" customHeight="1">
      <c r="A13" s="843"/>
      <c r="B13" s="844"/>
      <c r="C13" s="815"/>
      <c r="D13" s="816"/>
      <c r="E13" s="816"/>
      <c r="F13" s="817"/>
      <c r="G13" s="815"/>
      <c r="H13" s="816"/>
      <c r="I13" s="816"/>
      <c r="J13" s="816"/>
      <c r="K13" s="816"/>
      <c r="L13" s="816"/>
      <c r="M13" s="817"/>
      <c r="N13" s="818"/>
      <c r="O13" s="818"/>
      <c r="P13" s="818"/>
      <c r="Q13" s="818"/>
      <c r="R13" s="818"/>
      <c r="S13" s="3"/>
      <c r="T13" s="4"/>
      <c r="U13" s="4"/>
      <c r="V13" s="4"/>
      <c r="W13" s="4"/>
      <c r="X13" s="4"/>
      <c r="Y13" s="4"/>
      <c r="Z13" s="4"/>
      <c r="AA13" s="4"/>
      <c r="AB13" s="119"/>
    </row>
    <row r="14" spans="1:28" ht="28.5" customHeight="1">
      <c r="A14" s="843"/>
      <c r="B14" s="844"/>
      <c r="C14" s="815"/>
      <c r="D14" s="816"/>
      <c r="E14" s="816"/>
      <c r="F14" s="817"/>
      <c r="G14" s="815"/>
      <c r="H14" s="816"/>
      <c r="I14" s="816"/>
      <c r="J14" s="816"/>
      <c r="K14" s="816"/>
      <c r="L14" s="816"/>
      <c r="M14" s="817"/>
      <c r="N14" s="818"/>
      <c r="O14" s="818"/>
      <c r="P14" s="818"/>
      <c r="Q14" s="818"/>
      <c r="R14" s="818"/>
      <c r="S14" s="3"/>
      <c r="T14" s="4"/>
      <c r="U14" s="4"/>
      <c r="V14" s="4"/>
      <c r="W14" s="4"/>
      <c r="X14" s="4"/>
      <c r="Y14" s="4"/>
      <c r="Z14" s="4"/>
      <c r="AA14" s="4"/>
      <c r="AB14" s="119"/>
    </row>
    <row r="15" spans="1:28" ht="28.5" customHeight="1" thickBot="1">
      <c r="A15" s="845"/>
      <c r="B15" s="846"/>
      <c r="C15" s="820"/>
      <c r="D15" s="821"/>
      <c r="E15" s="821"/>
      <c r="F15" s="822"/>
      <c r="G15" s="820"/>
      <c r="H15" s="821"/>
      <c r="I15" s="821"/>
      <c r="J15" s="821"/>
      <c r="K15" s="821"/>
      <c r="L15" s="821"/>
      <c r="M15" s="822"/>
      <c r="N15" s="819"/>
      <c r="O15" s="819"/>
      <c r="P15" s="819"/>
      <c r="Q15" s="819"/>
      <c r="R15" s="819"/>
      <c r="S15" s="120"/>
      <c r="T15" s="121"/>
      <c r="U15" s="121"/>
      <c r="V15" s="121"/>
      <c r="W15" s="121"/>
      <c r="X15" s="121"/>
      <c r="Y15" s="121"/>
      <c r="Z15" s="121"/>
      <c r="AA15" s="121"/>
      <c r="AB15" s="122"/>
    </row>
    <row r="16" spans="1:28" ht="28.5" customHeight="1">
      <c r="A16" s="841" t="s">
        <v>201</v>
      </c>
      <c r="B16" s="842"/>
      <c r="C16" s="838"/>
      <c r="D16" s="839"/>
      <c r="E16" s="839"/>
      <c r="F16" s="840"/>
      <c r="G16" s="838"/>
      <c r="H16" s="839"/>
      <c r="I16" s="839"/>
      <c r="J16" s="839"/>
      <c r="K16" s="839"/>
      <c r="L16" s="839"/>
      <c r="M16" s="840"/>
      <c r="N16" s="847"/>
      <c r="O16" s="824"/>
      <c r="P16" s="824"/>
      <c r="Q16" s="824"/>
      <c r="R16" s="824"/>
      <c r="S16" s="116"/>
      <c r="T16" s="117"/>
      <c r="U16" s="117"/>
      <c r="V16" s="117"/>
      <c r="W16" s="117"/>
      <c r="X16" s="117"/>
      <c r="Y16" s="117"/>
      <c r="Z16" s="117"/>
      <c r="AA16" s="117"/>
      <c r="AB16" s="127"/>
    </row>
    <row r="17" spans="1:28" ht="28.5" customHeight="1">
      <c r="A17" s="843"/>
      <c r="B17" s="844"/>
      <c r="C17" s="815"/>
      <c r="D17" s="816"/>
      <c r="E17" s="816"/>
      <c r="F17" s="817"/>
      <c r="G17" s="815"/>
      <c r="H17" s="816"/>
      <c r="I17" s="816"/>
      <c r="J17" s="816"/>
      <c r="K17" s="816"/>
      <c r="L17" s="816"/>
      <c r="M17" s="817"/>
      <c r="N17" s="818"/>
      <c r="O17" s="818"/>
      <c r="P17" s="818"/>
      <c r="Q17" s="818"/>
      <c r="R17" s="818"/>
      <c r="S17" s="3"/>
      <c r="T17" s="4"/>
      <c r="U17" s="4"/>
      <c r="V17" s="4"/>
      <c r="W17" s="4"/>
      <c r="X17" s="4"/>
      <c r="Y17" s="4"/>
      <c r="Z17" s="4"/>
      <c r="AA17" s="4"/>
      <c r="AB17" s="119"/>
    </row>
    <row r="18" spans="1:28" ht="28.5" customHeight="1">
      <c r="A18" s="843"/>
      <c r="B18" s="844"/>
      <c r="C18" s="815"/>
      <c r="D18" s="816"/>
      <c r="E18" s="816"/>
      <c r="F18" s="817"/>
      <c r="G18" s="815"/>
      <c r="H18" s="816"/>
      <c r="I18" s="816"/>
      <c r="J18" s="816"/>
      <c r="K18" s="816"/>
      <c r="L18" s="816"/>
      <c r="M18" s="817"/>
      <c r="N18" s="818"/>
      <c r="O18" s="818"/>
      <c r="P18" s="818"/>
      <c r="Q18" s="818"/>
      <c r="R18" s="818"/>
      <c r="S18" s="3"/>
      <c r="T18" s="4"/>
      <c r="U18" s="4"/>
      <c r="V18" s="4"/>
      <c r="W18" s="4"/>
      <c r="X18" s="4"/>
      <c r="Y18" s="4"/>
      <c r="Z18" s="4"/>
      <c r="AA18" s="4"/>
      <c r="AB18" s="119"/>
    </row>
    <row r="19" spans="1:28" ht="28.5" customHeight="1">
      <c r="A19" s="843"/>
      <c r="B19" s="844"/>
      <c r="C19" s="815"/>
      <c r="D19" s="816"/>
      <c r="E19" s="816"/>
      <c r="F19" s="817"/>
      <c r="G19" s="815"/>
      <c r="H19" s="816"/>
      <c r="I19" s="816"/>
      <c r="J19" s="816"/>
      <c r="K19" s="816"/>
      <c r="L19" s="816"/>
      <c r="M19" s="817"/>
      <c r="N19" s="818"/>
      <c r="O19" s="818"/>
      <c r="P19" s="818"/>
      <c r="Q19" s="818"/>
      <c r="R19" s="818"/>
      <c r="S19" s="3"/>
      <c r="T19" s="4"/>
      <c r="U19" s="4"/>
      <c r="V19" s="4"/>
      <c r="W19" s="4"/>
      <c r="X19" s="4"/>
      <c r="Y19" s="4"/>
      <c r="Z19" s="4"/>
      <c r="AA19" s="4"/>
      <c r="AB19" s="119"/>
    </row>
    <row r="20" spans="1:28" ht="28.5" customHeight="1">
      <c r="A20" s="843"/>
      <c r="B20" s="844"/>
      <c r="C20" s="815"/>
      <c r="D20" s="816"/>
      <c r="E20" s="816"/>
      <c r="F20" s="817"/>
      <c r="G20" s="815"/>
      <c r="H20" s="816"/>
      <c r="I20" s="816"/>
      <c r="J20" s="816"/>
      <c r="K20" s="816"/>
      <c r="L20" s="816"/>
      <c r="M20" s="817"/>
      <c r="N20" s="818"/>
      <c r="O20" s="818"/>
      <c r="P20" s="818"/>
      <c r="Q20" s="818"/>
      <c r="R20" s="818"/>
      <c r="S20" s="3"/>
      <c r="T20" s="4"/>
      <c r="U20" s="4"/>
      <c r="V20" s="4"/>
      <c r="W20" s="4"/>
      <c r="X20" s="4"/>
      <c r="Y20" s="4"/>
      <c r="Z20" s="4"/>
      <c r="AA20" s="4"/>
      <c r="AB20" s="119"/>
    </row>
    <row r="21" spans="1:28" ht="28.5" customHeight="1">
      <c r="A21" s="843"/>
      <c r="B21" s="844"/>
      <c r="C21" s="815"/>
      <c r="D21" s="816"/>
      <c r="E21" s="816"/>
      <c r="F21" s="817"/>
      <c r="G21" s="815"/>
      <c r="H21" s="816"/>
      <c r="I21" s="816"/>
      <c r="J21" s="816"/>
      <c r="K21" s="816"/>
      <c r="L21" s="816"/>
      <c r="M21" s="817"/>
      <c r="N21" s="818"/>
      <c r="O21" s="818"/>
      <c r="P21" s="818"/>
      <c r="Q21" s="818"/>
      <c r="R21" s="818"/>
      <c r="S21" s="3"/>
      <c r="T21" s="4"/>
      <c r="U21" s="4"/>
      <c r="V21" s="4"/>
      <c r="W21" s="4"/>
      <c r="X21" s="4"/>
      <c r="Y21" s="4"/>
      <c r="Z21" s="4"/>
      <c r="AA21" s="4"/>
      <c r="AB21" s="119"/>
    </row>
    <row r="22" spans="1:28" ht="28.5" customHeight="1">
      <c r="A22" s="843"/>
      <c r="B22" s="844"/>
      <c r="C22" s="815"/>
      <c r="D22" s="816"/>
      <c r="E22" s="816"/>
      <c r="F22" s="817"/>
      <c r="G22" s="815"/>
      <c r="H22" s="816"/>
      <c r="I22" s="816"/>
      <c r="J22" s="816"/>
      <c r="K22" s="816"/>
      <c r="L22" s="816"/>
      <c r="M22" s="817"/>
      <c r="N22" s="818"/>
      <c r="O22" s="818"/>
      <c r="P22" s="818"/>
      <c r="Q22" s="818"/>
      <c r="R22" s="818"/>
      <c r="S22" s="3"/>
      <c r="T22" s="4"/>
      <c r="U22" s="4"/>
      <c r="V22" s="4"/>
      <c r="W22" s="4"/>
      <c r="X22" s="4"/>
      <c r="Y22" s="4"/>
      <c r="Z22" s="4"/>
      <c r="AA22" s="4"/>
      <c r="AB22" s="119"/>
    </row>
    <row r="23" spans="1:28" ht="28.5" customHeight="1">
      <c r="A23" s="843"/>
      <c r="B23" s="844"/>
      <c r="C23" s="815"/>
      <c r="D23" s="816"/>
      <c r="E23" s="816"/>
      <c r="F23" s="817"/>
      <c r="G23" s="815"/>
      <c r="H23" s="816"/>
      <c r="I23" s="816"/>
      <c r="J23" s="816"/>
      <c r="K23" s="816"/>
      <c r="L23" s="816"/>
      <c r="M23" s="817"/>
      <c r="N23" s="818"/>
      <c r="O23" s="818"/>
      <c r="P23" s="818"/>
      <c r="Q23" s="818"/>
      <c r="R23" s="818"/>
      <c r="S23" s="3"/>
      <c r="T23" s="4"/>
      <c r="U23" s="4"/>
      <c r="V23" s="4"/>
      <c r="W23" s="4"/>
      <c r="X23" s="4"/>
      <c r="Y23" s="4"/>
      <c r="Z23" s="4"/>
      <c r="AA23" s="4"/>
      <c r="AB23" s="119"/>
    </row>
    <row r="24" spans="1:28" ht="28.5" customHeight="1" thickBot="1">
      <c r="A24" s="845"/>
      <c r="B24" s="846"/>
      <c r="C24" s="820"/>
      <c r="D24" s="821"/>
      <c r="E24" s="821"/>
      <c r="F24" s="822"/>
      <c r="G24" s="820"/>
      <c r="H24" s="821"/>
      <c r="I24" s="821"/>
      <c r="J24" s="821"/>
      <c r="K24" s="821"/>
      <c r="L24" s="821"/>
      <c r="M24" s="822"/>
      <c r="N24" s="819"/>
      <c r="O24" s="819"/>
      <c r="P24" s="819"/>
      <c r="Q24" s="819"/>
      <c r="R24" s="819"/>
      <c r="S24" s="120"/>
      <c r="T24" s="121"/>
      <c r="U24" s="121"/>
      <c r="V24" s="121"/>
      <c r="W24" s="121"/>
      <c r="X24" s="121"/>
      <c r="Y24" s="121"/>
      <c r="Z24" s="121"/>
      <c r="AA24" s="121"/>
      <c r="AB24" s="122"/>
    </row>
    <row r="25" spans="1:28" ht="28.5" customHeight="1">
      <c r="A25" s="841" t="s">
        <v>174</v>
      </c>
      <c r="B25" s="842"/>
      <c r="C25" s="838"/>
      <c r="D25" s="839"/>
      <c r="E25" s="839"/>
      <c r="F25" s="840"/>
      <c r="G25" s="838"/>
      <c r="H25" s="839"/>
      <c r="I25" s="839"/>
      <c r="J25" s="839"/>
      <c r="K25" s="839"/>
      <c r="L25" s="839"/>
      <c r="M25" s="840"/>
      <c r="N25" s="824"/>
      <c r="O25" s="824"/>
      <c r="P25" s="824"/>
      <c r="Q25" s="824"/>
      <c r="R25" s="824"/>
      <c r="S25" s="116"/>
      <c r="T25" s="117"/>
      <c r="U25" s="117"/>
      <c r="V25" s="117"/>
      <c r="W25" s="117"/>
      <c r="X25" s="117"/>
      <c r="Y25" s="117"/>
      <c r="Z25" s="117"/>
      <c r="AA25" s="117"/>
      <c r="AB25" s="118"/>
    </row>
    <row r="26" spans="1:28" ht="28.5" customHeight="1">
      <c r="A26" s="843"/>
      <c r="B26" s="844"/>
      <c r="C26" s="815"/>
      <c r="D26" s="816"/>
      <c r="E26" s="816"/>
      <c r="F26" s="817"/>
      <c r="G26" s="815"/>
      <c r="H26" s="816"/>
      <c r="I26" s="816"/>
      <c r="J26" s="816"/>
      <c r="K26" s="816"/>
      <c r="L26" s="816"/>
      <c r="M26" s="817"/>
      <c r="N26" s="818"/>
      <c r="O26" s="818"/>
      <c r="P26" s="818"/>
      <c r="Q26" s="818"/>
      <c r="R26" s="818"/>
      <c r="S26" s="3"/>
      <c r="T26" s="4"/>
      <c r="U26" s="4"/>
      <c r="V26" s="4"/>
      <c r="W26" s="4"/>
      <c r="X26" s="4"/>
      <c r="Y26" s="4"/>
      <c r="Z26" s="4"/>
      <c r="AA26" s="4"/>
      <c r="AB26" s="119"/>
    </row>
    <row r="27" spans="1:28" ht="28.5" customHeight="1">
      <c r="A27" s="843"/>
      <c r="B27" s="844"/>
      <c r="C27" s="815"/>
      <c r="D27" s="816"/>
      <c r="E27" s="816"/>
      <c r="F27" s="817"/>
      <c r="G27" s="815"/>
      <c r="H27" s="816"/>
      <c r="I27" s="816"/>
      <c r="J27" s="816"/>
      <c r="K27" s="816"/>
      <c r="L27" s="816"/>
      <c r="M27" s="817"/>
      <c r="N27" s="818"/>
      <c r="O27" s="818"/>
      <c r="P27" s="818"/>
      <c r="Q27" s="818"/>
      <c r="R27" s="818"/>
      <c r="S27" s="3"/>
      <c r="T27" s="4"/>
      <c r="U27" s="4"/>
      <c r="V27" s="4"/>
      <c r="W27" s="4"/>
      <c r="X27" s="4"/>
      <c r="Y27" s="4"/>
      <c r="Z27" s="4"/>
      <c r="AA27" s="4"/>
      <c r="AB27" s="119"/>
    </row>
    <row r="28" spans="1:28" ht="28.5" customHeight="1">
      <c r="A28" s="843"/>
      <c r="B28" s="844"/>
      <c r="C28" s="815"/>
      <c r="D28" s="816"/>
      <c r="E28" s="816"/>
      <c r="F28" s="817"/>
      <c r="G28" s="815"/>
      <c r="H28" s="816"/>
      <c r="I28" s="816"/>
      <c r="J28" s="816"/>
      <c r="K28" s="816"/>
      <c r="L28" s="816"/>
      <c r="M28" s="817"/>
      <c r="N28" s="818"/>
      <c r="O28" s="818"/>
      <c r="P28" s="818"/>
      <c r="Q28" s="818"/>
      <c r="R28" s="818"/>
      <c r="S28" s="3"/>
      <c r="T28" s="4"/>
      <c r="U28" s="4"/>
      <c r="V28" s="4"/>
      <c r="W28" s="4"/>
      <c r="X28" s="4"/>
      <c r="Y28" s="4"/>
      <c r="Z28" s="4"/>
      <c r="AA28" s="4"/>
      <c r="AB28" s="119"/>
    </row>
    <row r="29" spans="1:28" ht="28.5" customHeight="1">
      <c r="A29" s="843"/>
      <c r="B29" s="844"/>
      <c r="C29" s="815"/>
      <c r="D29" s="816"/>
      <c r="E29" s="816"/>
      <c r="F29" s="817"/>
      <c r="G29" s="815"/>
      <c r="H29" s="816"/>
      <c r="I29" s="816"/>
      <c r="J29" s="816"/>
      <c r="K29" s="816"/>
      <c r="L29" s="816"/>
      <c r="M29" s="817"/>
      <c r="N29" s="818"/>
      <c r="O29" s="818"/>
      <c r="P29" s="818"/>
      <c r="Q29" s="818"/>
      <c r="R29" s="818"/>
      <c r="S29" s="3"/>
      <c r="T29" s="4"/>
      <c r="U29" s="4"/>
      <c r="V29" s="4"/>
      <c r="W29" s="4"/>
      <c r="X29" s="4"/>
      <c r="Y29" s="4"/>
      <c r="Z29" s="4"/>
      <c r="AA29" s="4"/>
      <c r="AB29" s="119"/>
    </row>
    <row r="30" spans="1:28" ht="28.5" customHeight="1">
      <c r="A30" s="843"/>
      <c r="B30" s="844"/>
      <c r="C30" s="815"/>
      <c r="D30" s="816"/>
      <c r="E30" s="816"/>
      <c r="F30" s="817"/>
      <c r="G30" s="815"/>
      <c r="H30" s="816"/>
      <c r="I30" s="816"/>
      <c r="J30" s="816"/>
      <c r="K30" s="816"/>
      <c r="L30" s="816"/>
      <c r="M30" s="817"/>
      <c r="N30" s="818"/>
      <c r="O30" s="818"/>
      <c r="P30" s="818"/>
      <c r="Q30" s="818"/>
      <c r="R30" s="818"/>
      <c r="S30" s="3"/>
      <c r="T30" s="4"/>
      <c r="U30" s="4"/>
      <c r="V30" s="4"/>
      <c r="W30" s="4"/>
      <c r="X30" s="4"/>
      <c r="Y30" s="4"/>
      <c r="Z30" s="4"/>
      <c r="AA30" s="4"/>
      <c r="AB30" s="119"/>
    </row>
    <row r="31" spans="1:28" ht="28.5" customHeight="1">
      <c r="A31" s="843"/>
      <c r="B31" s="844"/>
      <c r="C31" s="815"/>
      <c r="D31" s="816"/>
      <c r="E31" s="816"/>
      <c r="F31" s="817"/>
      <c r="G31" s="815"/>
      <c r="H31" s="816"/>
      <c r="I31" s="816"/>
      <c r="J31" s="816"/>
      <c r="K31" s="816"/>
      <c r="L31" s="816"/>
      <c r="M31" s="817"/>
      <c r="N31" s="818"/>
      <c r="O31" s="818"/>
      <c r="P31" s="818"/>
      <c r="Q31" s="818"/>
      <c r="R31" s="818"/>
      <c r="S31" s="3"/>
      <c r="T31" s="4"/>
      <c r="U31" s="4"/>
      <c r="V31" s="4"/>
      <c r="W31" s="4"/>
      <c r="X31" s="4"/>
      <c r="Y31" s="4"/>
      <c r="Z31" s="4"/>
      <c r="AA31" s="4"/>
      <c r="AB31" s="119"/>
    </row>
    <row r="32" spans="1:28" ht="28.5" customHeight="1" thickBot="1">
      <c r="A32" s="845"/>
      <c r="B32" s="846"/>
      <c r="C32" s="820"/>
      <c r="D32" s="821"/>
      <c r="E32" s="821"/>
      <c r="F32" s="822"/>
      <c r="G32" s="820"/>
      <c r="H32" s="821"/>
      <c r="I32" s="821"/>
      <c r="J32" s="821"/>
      <c r="K32" s="821"/>
      <c r="L32" s="821"/>
      <c r="M32" s="822"/>
      <c r="N32" s="819"/>
      <c r="O32" s="819"/>
      <c r="P32" s="819"/>
      <c r="Q32" s="819"/>
      <c r="R32" s="819"/>
      <c r="S32" s="120"/>
      <c r="T32" s="121"/>
      <c r="U32" s="121"/>
      <c r="V32" s="121"/>
      <c r="W32" s="121"/>
      <c r="X32" s="121"/>
      <c r="Y32" s="121"/>
      <c r="Z32" s="121"/>
      <c r="AA32" s="121"/>
      <c r="AB32" s="122"/>
    </row>
  </sheetData>
  <mergeCells count="87">
    <mergeCell ref="A5:B6"/>
    <mergeCell ref="A7:B15"/>
    <mergeCell ref="C5:F6"/>
    <mergeCell ref="G10:M10"/>
    <mergeCell ref="C11:F11"/>
    <mergeCell ref="C12:F12"/>
    <mergeCell ref="G11:M11"/>
    <mergeCell ref="G12:M12"/>
    <mergeCell ref="C10:F10"/>
    <mergeCell ref="C8:F8"/>
    <mergeCell ref="G13:M13"/>
    <mergeCell ref="C9:F9"/>
    <mergeCell ref="C7:F7"/>
    <mergeCell ref="G5:M6"/>
    <mergeCell ref="C18:F18"/>
    <mergeCell ref="C19:F19"/>
    <mergeCell ref="C22:F22"/>
    <mergeCell ref="N7:R7"/>
    <mergeCell ref="G7:M7"/>
    <mergeCell ref="N10:R10"/>
    <mergeCell ref="G8:M8"/>
    <mergeCell ref="G9:M9"/>
    <mergeCell ref="C20:F20"/>
    <mergeCell ref="N20:R20"/>
    <mergeCell ref="N21:R21"/>
    <mergeCell ref="N22:R22"/>
    <mergeCell ref="N19:R19"/>
    <mergeCell ref="G18:M18"/>
    <mergeCell ref="G19:M19"/>
    <mergeCell ref="G20:M20"/>
    <mergeCell ref="A25:B32"/>
    <mergeCell ref="N14:R14"/>
    <mergeCell ref="N15:R15"/>
    <mergeCell ref="C13:F13"/>
    <mergeCell ref="C14:F14"/>
    <mergeCell ref="C15:F15"/>
    <mergeCell ref="G14:M14"/>
    <mergeCell ref="G15:M15"/>
    <mergeCell ref="A16:B24"/>
    <mergeCell ref="N16:R16"/>
    <mergeCell ref="N17:R17"/>
    <mergeCell ref="C16:F16"/>
    <mergeCell ref="C17:F17"/>
    <mergeCell ref="G16:M16"/>
    <mergeCell ref="G17:M17"/>
    <mergeCell ref="N18:R18"/>
    <mergeCell ref="G27:M27"/>
    <mergeCell ref="G21:M21"/>
    <mergeCell ref="G25:M25"/>
    <mergeCell ref="G22:M22"/>
    <mergeCell ref="C21:F21"/>
    <mergeCell ref="G23:M23"/>
    <mergeCell ref="G24:M24"/>
    <mergeCell ref="C23:F23"/>
    <mergeCell ref="C24:F24"/>
    <mergeCell ref="C25:F25"/>
    <mergeCell ref="G26:M26"/>
    <mergeCell ref="C26:F26"/>
    <mergeCell ref="C27:F27"/>
    <mergeCell ref="O3:AA3"/>
    <mergeCell ref="N31:R31"/>
    <mergeCell ref="N28:R28"/>
    <mergeCell ref="N26:R26"/>
    <mergeCell ref="N27:R27"/>
    <mergeCell ref="N25:R25"/>
    <mergeCell ref="N9:R9"/>
    <mergeCell ref="N8:R8"/>
    <mergeCell ref="N11:R11"/>
    <mergeCell ref="N12:R12"/>
    <mergeCell ref="S5:AB6"/>
    <mergeCell ref="N23:R23"/>
    <mergeCell ref="N24:R24"/>
    <mergeCell ref="N13:R13"/>
    <mergeCell ref="N5:R6"/>
    <mergeCell ref="G28:M28"/>
    <mergeCell ref="C28:F28"/>
    <mergeCell ref="G30:M30"/>
    <mergeCell ref="N29:R29"/>
    <mergeCell ref="N32:R32"/>
    <mergeCell ref="C31:F31"/>
    <mergeCell ref="C32:F32"/>
    <mergeCell ref="G31:M31"/>
    <mergeCell ref="G32:M32"/>
    <mergeCell ref="N30:R30"/>
    <mergeCell ref="G29:M29"/>
    <mergeCell ref="C30:F30"/>
    <mergeCell ref="C29:F29"/>
  </mergeCells>
  <phoneticPr fontId="27"/>
  <pageMargins left="0.43307086614173229" right="0.31496062992125984" top="0.55118110236220474" bottom="0.15748031496062992" header="0.51181102362204722" footer="0.19685039370078741"/>
  <pageSetup paperSize="9" orientation="portrait"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E028-C52D-4208-86FD-E73BBF68691D}">
  <sheetPr codeName="Sheet25"/>
  <dimension ref="A1:AJ60"/>
  <sheetViews>
    <sheetView showGridLines="0" showRowColHeaders="0" zoomScaleNormal="100" zoomScaleSheetLayoutView="100" workbookViewId="0">
      <selection activeCell="U54" sqref="U54:X55"/>
    </sheetView>
  </sheetViews>
  <sheetFormatPr defaultColWidth="2.19921875" defaultRowHeight="12.75" customHeight="1"/>
  <cols>
    <col min="1" max="16384" width="2.19921875" style="410"/>
  </cols>
  <sheetData>
    <row r="1" spans="1:36" ht="19.5" customHeight="1">
      <c r="A1" s="409" t="s">
        <v>816</v>
      </c>
    </row>
    <row r="2" spans="1:36" ht="15" customHeight="1">
      <c r="C2" s="411" t="s">
        <v>742</v>
      </c>
      <c r="I2" s="411"/>
    </row>
    <row r="3" spans="1:36" s="412" customFormat="1" ht="14.25" customHeight="1">
      <c r="C3" s="411" t="s">
        <v>743</v>
      </c>
      <c r="I3" s="411"/>
    </row>
    <row r="4" spans="1:36" ht="14.25" customHeight="1">
      <c r="S4" s="413"/>
      <c r="V4" s="872" t="s">
        <v>744</v>
      </c>
      <c r="W4" s="873"/>
      <c r="X4" s="873"/>
      <c r="Y4" s="873"/>
      <c r="Z4" s="873"/>
      <c r="AA4" s="873"/>
      <c r="AB4" s="873"/>
      <c r="AC4" s="873"/>
      <c r="AD4" s="873"/>
      <c r="AE4" s="873"/>
      <c r="AF4" s="873"/>
      <c r="AG4" s="873"/>
      <c r="AH4" s="873"/>
      <c r="AI4" s="873"/>
      <c r="AJ4" s="873"/>
    </row>
    <row r="5" spans="1:36" ht="14.25" customHeight="1">
      <c r="R5" s="414"/>
      <c r="S5" s="414"/>
      <c r="T5" s="415"/>
      <c r="U5" s="415"/>
      <c r="V5" s="415"/>
      <c r="W5" s="415"/>
      <c r="X5" s="415"/>
      <c r="AA5" s="874" t="s">
        <v>745</v>
      </c>
      <c r="AB5" s="874"/>
      <c r="AC5" s="874"/>
      <c r="AD5" s="874"/>
      <c r="AE5" s="875" t="s">
        <v>491</v>
      </c>
      <c r="AF5" s="875"/>
      <c r="AG5" s="875"/>
      <c r="AH5" s="875"/>
      <c r="AI5" s="875"/>
      <c r="AJ5" s="875"/>
    </row>
    <row r="6" spans="1:36" ht="14.25" customHeight="1" thickBot="1"/>
    <row r="7" spans="1:36" ht="15" customHeight="1">
      <c r="A7" s="896" t="s">
        <v>746</v>
      </c>
      <c r="B7" s="897"/>
      <c r="C7" s="894" t="s">
        <v>747</v>
      </c>
      <c r="D7" s="894"/>
      <c r="E7" s="894"/>
      <c r="F7" s="876" t="s">
        <v>748</v>
      </c>
      <c r="G7" s="876"/>
      <c r="H7" s="876"/>
      <c r="I7" s="877" t="s">
        <v>491</v>
      </c>
      <c r="J7" s="877"/>
      <c r="K7" s="877"/>
      <c r="L7" s="877"/>
      <c r="M7" s="877"/>
      <c r="N7" s="877"/>
      <c r="O7" s="877"/>
      <c r="P7" s="877"/>
      <c r="Q7" s="877"/>
      <c r="R7" s="877"/>
      <c r="S7" s="877"/>
      <c r="T7" s="877"/>
      <c r="U7" s="877"/>
      <c r="V7" s="877"/>
      <c r="W7" s="877"/>
      <c r="X7" s="877"/>
      <c r="Y7" s="877"/>
      <c r="Z7" s="877"/>
      <c r="AA7" s="877"/>
      <c r="AB7" s="877"/>
      <c r="AC7" s="877"/>
      <c r="AD7" s="877"/>
      <c r="AE7" s="877"/>
      <c r="AF7" s="877"/>
      <c r="AG7" s="877"/>
      <c r="AH7" s="877"/>
      <c r="AI7" s="877"/>
      <c r="AJ7" s="878"/>
    </row>
    <row r="8" spans="1:36" ht="15" customHeight="1">
      <c r="A8" s="898"/>
      <c r="B8" s="899"/>
      <c r="C8" s="895"/>
      <c r="D8" s="895"/>
      <c r="E8" s="895"/>
      <c r="F8" s="879" t="s">
        <v>749</v>
      </c>
      <c r="G8" s="880"/>
      <c r="H8" s="881"/>
      <c r="I8" s="870" t="s">
        <v>491</v>
      </c>
      <c r="J8" s="870"/>
      <c r="K8" s="870"/>
      <c r="L8" s="870"/>
      <c r="M8" s="870"/>
      <c r="N8" s="870"/>
      <c r="O8" s="870"/>
      <c r="P8" s="870"/>
      <c r="Q8" s="870"/>
      <c r="R8" s="870"/>
      <c r="S8" s="870"/>
      <c r="T8" s="870"/>
      <c r="U8" s="870"/>
      <c r="V8" s="870"/>
      <c r="W8" s="870"/>
      <c r="X8" s="870"/>
      <c r="Y8" s="870"/>
      <c r="Z8" s="870"/>
      <c r="AA8" s="870"/>
      <c r="AB8" s="870"/>
      <c r="AC8" s="870"/>
      <c r="AD8" s="870"/>
      <c r="AE8" s="870"/>
      <c r="AF8" s="870"/>
      <c r="AG8" s="870"/>
      <c r="AH8" s="870"/>
      <c r="AI8" s="870"/>
      <c r="AJ8" s="871"/>
    </row>
    <row r="9" spans="1:36" ht="15" customHeight="1">
      <c r="A9" s="898"/>
      <c r="B9" s="899"/>
      <c r="C9" s="902"/>
      <c r="D9" s="903"/>
      <c r="E9" s="904"/>
      <c r="F9" s="911" t="s">
        <v>150</v>
      </c>
      <c r="G9" s="911"/>
      <c r="H9" s="911"/>
      <c r="I9" s="863" t="s">
        <v>750</v>
      </c>
      <c r="J9" s="863"/>
      <c r="K9" s="864"/>
      <c r="L9" s="864"/>
      <c r="M9" s="864"/>
      <c r="N9" s="864"/>
      <c r="O9" s="864"/>
      <c r="P9" s="864"/>
      <c r="Q9" s="865" t="s">
        <v>751</v>
      </c>
      <c r="R9" s="866"/>
      <c r="S9" s="866"/>
      <c r="T9" s="866"/>
      <c r="U9" s="866"/>
      <c r="V9" s="866"/>
      <c r="W9" s="866"/>
      <c r="X9" s="866"/>
      <c r="Y9" s="866"/>
      <c r="Z9" s="866"/>
      <c r="AA9" s="866"/>
      <c r="AB9" s="866"/>
      <c r="AC9" s="866"/>
      <c r="AD9" s="866"/>
      <c r="AE9" s="866"/>
      <c r="AF9" s="866"/>
      <c r="AG9" s="866"/>
      <c r="AH9" s="866"/>
      <c r="AI9" s="866"/>
      <c r="AJ9" s="867"/>
    </row>
    <row r="10" spans="1:36" ht="15" customHeight="1">
      <c r="A10" s="898"/>
      <c r="B10" s="899"/>
      <c r="C10" s="905"/>
      <c r="D10" s="906"/>
      <c r="E10" s="907"/>
      <c r="F10" s="911"/>
      <c r="G10" s="911"/>
      <c r="H10" s="911"/>
      <c r="I10" s="868" t="s">
        <v>491</v>
      </c>
      <c r="J10" s="868"/>
      <c r="K10" s="868"/>
      <c r="L10" s="868"/>
      <c r="M10" s="868"/>
      <c r="N10" s="868"/>
      <c r="O10" s="868"/>
      <c r="P10" s="868"/>
      <c r="Q10" s="868"/>
      <c r="R10" s="868"/>
      <c r="S10" s="868"/>
      <c r="T10" s="868"/>
      <c r="U10" s="868"/>
      <c r="V10" s="868"/>
      <c r="W10" s="868"/>
      <c r="X10" s="868"/>
      <c r="Y10" s="868"/>
      <c r="Z10" s="868"/>
      <c r="AA10" s="868"/>
      <c r="AB10" s="868"/>
      <c r="AC10" s="868"/>
      <c r="AD10" s="868"/>
      <c r="AE10" s="868"/>
      <c r="AF10" s="868"/>
      <c r="AG10" s="868"/>
      <c r="AH10" s="868"/>
      <c r="AI10" s="868"/>
      <c r="AJ10" s="869"/>
    </row>
    <row r="11" spans="1:36" ht="15" customHeight="1">
      <c r="A11" s="898"/>
      <c r="B11" s="899"/>
      <c r="C11" s="905"/>
      <c r="D11" s="906"/>
      <c r="E11" s="907"/>
      <c r="F11" s="911"/>
      <c r="G11" s="911"/>
      <c r="H11" s="911"/>
      <c r="I11" s="870" t="s">
        <v>491</v>
      </c>
      <c r="J11" s="870"/>
      <c r="K11" s="870"/>
      <c r="L11" s="870"/>
      <c r="M11" s="870"/>
      <c r="N11" s="870"/>
      <c r="O11" s="870"/>
      <c r="P11" s="870"/>
      <c r="Q11" s="870"/>
      <c r="R11" s="870"/>
      <c r="S11" s="870"/>
      <c r="T11" s="870"/>
      <c r="U11" s="870"/>
      <c r="V11" s="870"/>
      <c r="W11" s="870"/>
      <c r="X11" s="870"/>
      <c r="Y11" s="870"/>
      <c r="Z11" s="870"/>
      <c r="AA11" s="870"/>
      <c r="AB11" s="870"/>
      <c r="AC11" s="870"/>
      <c r="AD11" s="870"/>
      <c r="AE11" s="870"/>
      <c r="AF11" s="870"/>
      <c r="AG11" s="870"/>
      <c r="AH11" s="870"/>
      <c r="AI11" s="870"/>
      <c r="AJ11" s="871"/>
    </row>
    <row r="12" spans="1:36" ht="15" customHeight="1" thickBot="1">
      <c r="A12" s="900"/>
      <c r="B12" s="901"/>
      <c r="C12" s="908"/>
      <c r="D12" s="909"/>
      <c r="E12" s="910"/>
      <c r="F12" s="882" t="s">
        <v>752</v>
      </c>
      <c r="G12" s="883"/>
      <c r="H12" s="884"/>
      <c r="I12" s="885" t="s">
        <v>138</v>
      </c>
      <c r="J12" s="885"/>
      <c r="K12" s="885"/>
      <c r="L12" s="885"/>
      <c r="M12" s="886" t="s">
        <v>491</v>
      </c>
      <c r="N12" s="886"/>
      <c r="O12" s="886"/>
      <c r="P12" s="886"/>
      <c r="Q12" s="886"/>
      <c r="R12" s="886"/>
      <c r="S12" s="886"/>
      <c r="T12" s="886"/>
      <c r="U12" s="886"/>
      <c r="V12" s="886"/>
      <c r="W12" s="885" t="s">
        <v>753</v>
      </c>
      <c r="X12" s="885"/>
      <c r="Y12" s="885"/>
      <c r="Z12" s="885"/>
      <c r="AA12" s="886" t="s">
        <v>491</v>
      </c>
      <c r="AB12" s="886"/>
      <c r="AC12" s="886"/>
      <c r="AD12" s="886"/>
      <c r="AE12" s="886"/>
      <c r="AF12" s="886"/>
      <c r="AG12" s="886"/>
      <c r="AH12" s="886"/>
      <c r="AI12" s="886"/>
      <c r="AJ12" s="887"/>
    </row>
    <row r="13" spans="1:36" ht="15" customHeight="1" thickBot="1">
      <c r="A13" s="416" t="s">
        <v>754</v>
      </c>
      <c r="B13" s="417"/>
      <c r="C13" s="417"/>
      <c r="D13" s="417"/>
      <c r="E13" s="417"/>
      <c r="F13" s="417"/>
      <c r="G13" s="417"/>
      <c r="H13" s="417"/>
      <c r="I13" s="417"/>
      <c r="J13" s="417"/>
      <c r="K13" s="417"/>
      <c r="L13" s="417"/>
      <c r="M13" s="417"/>
      <c r="N13" s="417"/>
      <c r="O13" s="417"/>
      <c r="P13" s="417"/>
      <c r="Q13" s="417"/>
      <c r="R13" s="417"/>
      <c r="S13" s="417"/>
      <c r="T13" s="417"/>
      <c r="U13" s="417"/>
      <c r="V13" s="417"/>
      <c r="W13" s="417"/>
      <c r="X13" s="417"/>
      <c r="Y13" s="417"/>
      <c r="Z13" s="417"/>
      <c r="AA13" s="417"/>
      <c r="AB13" s="417"/>
      <c r="AC13" s="417"/>
      <c r="AD13" s="417"/>
      <c r="AE13" s="417"/>
      <c r="AF13" s="417"/>
      <c r="AG13" s="417"/>
      <c r="AH13" s="417"/>
      <c r="AI13" s="417"/>
      <c r="AJ13" s="418"/>
    </row>
    <row r="14" spans="1:36" ht="15" customHeight="1">
      <c r="A14" s="888" t="s">
        <v>755</v>
      </c>
      <c r="B14" s="889"/>
      <c r="C14" s="894" t="s">
        <v>747</v>
      </c>
      <c r="D14" s="894"/>
      <c r="E14" s="894"/>
      <c r="F14" s="876" t="s">
        <v>748</v>
      </c>
      <c r="G14" s="876"/>
      <c r="H14" s="876"/>
      <c r="I14" s="877" t="s">
        <v>491</v>
      </c>
      <c r="J14" s="877"/>
      <c r="K14" s="877"/>
      <c r="L14" s="877"/>
      <c r="M14" s="877"/>
      <c r="N14" s="877"/>
      <c r="O14" s="877"/>
      <c r="P14" s="877"/>
      <c r="Q14" s="877"/>
      <c r="R14" s="877"/>
      <c r="S14" s="877"/>
      <c r="T14" s="877"/>
      <c r="U14" s="877"/>
      <c r="V14" s="877"/>
      <c r="W14" s="877"/>
      <c r="X14" s="877"/>
      <c r="Y14" s="877"/>
      <c r="Z14" s="877"/>
      <c r="AA14" s="877"/>
      <c r="AB14" s="877"/>
      <c r="AC14" s="877"/>
      <c r="AD14" s="877"/>
      <c r="AE14" s="877"/>
      <c r="AF14" s="877"/>
      <c r="AG14" s="877"/>
      <c r="AH14" s="877"/>
      <c r="AI14" s="877"/>
      <c r="AJ14" s="878"/>
    </row>
    <row r="15" spans="1:36" ht="15" customHeight="1">
      <c r="A15" s="890"/>
      <c r="B15" s="891"/>
      <c r="C15" s="895"/>
      <c r="D15" s="895"/>
      <c r="E15" s="895"/>
      <c r="F15" s="879" t="s">
        <v>749</v>
      </c>
      <c r="G15" s="880"/>
      <c r="H15" s="881"/>
      <c r="I15" s="870" t="s">
        <v>491</v>
      </c>
      <c r="J15" s="870"/>
      <c r="K15" s="870"/>
      <c r="L15" s="870"/>
      <c r="M15" s="870"/>
      <c r="N15" s="870"/>
      <c r="O15" s="870"/>
      <c r="P15" s="870"/>
      <c r="Q15" s="870"/>
      <c r="R15" s="870"/>
      <c r="S15" s="870"/>
      <c r="T15" s="870"/>
      <c r="U15" s="870"/>
      <c r="V15" s="870"/>
      <c r="W15" s="870"/>
      <c r="X15" s="870"/>
      <c r="Y15" s="870"/>
      <c r="Z15" s="870"/>
      <c r="AA15" s="870"/>
      <c r="AB15" s="870"/>
      <c r="AC15" s="870"/>
      <c r="AD15" s="870"/>
      <c r="AE15" s="870"/>
      <c r="AF15" s="870"/>
      <c r="AG15" s="870"/>
      <c r="AH15" s="870"/>
      <c r="AI15" s="870"/>
      <c r="AJ15" s="871"/>
    </row>
    <row r="16" spans="1:36" ht="15" customHeight="1">
      <c r="A16" s="890"/>
      <c r="B16" s="891"/>
      <c r="C16" s="902"/>
      <c r="D16" s="903"/>
      <c r="E16" s="904"/>
      <c r="F16" s="911" t="s">
        <v>150</v>
      </c>
      <c r="G16" s="911"/>
      <c r="H16" s="911"/>
      <c r="I16" s="863" t="s">
        <v>750</v>
      </c>
      <c r="J16" s="863"/>
      <c r="K16" s="864"/>
      <c r="L16" s="864"/>
      <c r="M16" s="864"/>
      <c r="N16" s="864"/>
      <c r="O16" s="864"/>
      <c r="P16" s="864"/>
      <c r="Q16" s="865" t="s">
        <v>751</v>
      </c>
      <c r="R16" s="866"/>
      <c r="S16" s="866"/>
      <c r="T16" s="866"/>
      <c r="U16" s="866"/>
      <c r="V16" s="866"/>
      <c r="W16" s="866">
        <v>0</v>
      </c>
      <c r="X16" s="866"/>
      <c r="Y16" s="866"/>
      <c r="Z16" s="866"/>
      <c r="AA16" s="866"/>
      <c r="AB16" s="866"/>
      <c r="AC16" s="866"/>
      <c r="AD16" s="866"/>
      <c r="AE16" s="866"/>
      <c r="AF16" s="866"/>
      <c r="AG16" s="866"/>
      <c r="AH16" s="866"/>
      <c r="AI16" s="866"/>
      <c r="AJ16" s="867"/>
    </row>
    <row r="17" spans="1:36" ht="15" customHeight="1">
      <c r="A17" s="890"/>
      <c r="B17" s="891"/>
      <c r="C17" s="905"/>
      <c r="D17" s="906"/>
      <c r="E17" s="907"/>
      <c r="F17" s="911"/>
      <c r="G17" s="911"/>
      <c r="H17" s="911"/>
      <c r="I17" s="868" t="s">
        <v>491</v>
      </c>
      <c r="J17" s="868"/>
      <c r="K17" s="868"/>
      <c r="L17" s="868"/>
      <c r="M17" s="868"/>
      <c r="N17" s="868"/>
      <c r="O17" s="868"/>
      <c r="P17" s="868"/>
      <c r="Q17" s="868"/>
      <c r="R17" s="868"/>
      <c r="S17" s="868"/>
      <c r="T17" s="868"/>
      <c r="U17" s="868"/>
      <c r="V17" s="868"/>
      <c r="W17" s="868"/>
      <c r="X17" s="868"/>
      <c r="Y17" s="868"/>
      <c r="Z17" s="868"/>
      <c r="AA17" s="868"/>
      <c r="AB17" s="868"/>
      <c r="AC17" s="868"/>
      <c r="AD17" s="868"/>
      <c r="AE17" s="868"/>
      <c r="AF17" s="868"/>
      <c r="AG17" s="868"/>
      <c r="AH17" s="868"/>
      <c r="AI17" s="868"/>
      <c r="AJ17" s="869"/>
    </row>
    <row r="18" spans="1:36" ht="15" customHeight="1">
      <c r="A18" s="890"/>
      <c r="B18" s="891"/>
      <c r="C18" s="905"/>
      <c r="D18" s="906"/>
      <c r="E18" s="907"/>
      <c r="F18" s="911"/>
      <c r="G18" s="911"/>
      <c r="H18" s="911"/>
      <c r="I18" s="870" t="s">
        <v>491</v>
      </c>
      <c r="J18" s="870"/>
      <c r="K18" s="870"/>
      <c r="L18" s="870"/>
      <c r="M18" s="870"/>
      <c r="N18" s="870"/>
      <c r="O18" s="870"/>
      <c r="P18" s="870"/>
      <c r="Q18" s="870"/>
      <c r="R18" s="870"/>
      <c r="S18" s="870"/>
      <c r="T18" s="870"/>
      <c r="U18" s="870"/>
      <c r="V18" s="870"/>
      <c r="W18" s="870"/>
      <c r="X18" s="870"/>
      <c r="Y18" s="870"/>
      <c r="Z18" s="870"/>
      <c r="AA18" s="870"/>
      <c r="AB18" s="870"/>
      <c r="AC18" s="870"/>
      <c r="AD18" s="870"/>
      <c r="AE18" s="870"/>
      <c r="AF18" s="870"/>
      <c r="AG18" s="870"/>
      <c r="AH18" s="870"/>
      <c r="AI18" s="870"/>
      <c r="AJ18" s="871"/>
    </row>
    <row r="19" spans="1:36" ht="15" customHeight="1" thickBot="1">
      <c r="A19" s="892"/>
      <c r="B19" s="893"/>
      <c r="C19" s="908"/>
      <c r="D19" s="909"/>
      <c r="E19" s="910"/>
      <c r="F19" s="882" t="s">
        <v>752</v>
      </c>
      <c r="G19" s="883"/>
      <c r="H19" s="884"/>
      <c r="I19" s="885" t="s">
        <v>138</v>
      </c>
      <c r="J19" s="885"/>
      <c r="K19" s="885"/>
      <c r="L19" s="885"/>
      <c r="M19" s="886" t="s">
        <v>491</v>
      </c>
      <c r="N19" s="886"/>
      <c r="O19" s="886"/>
      <c r="P19" s="886"/>
      <c r="Q19" s="886"/>
      <c r="R19" s="886"/>
      <c r="S19" s="886"/>
      <c r="T19" s="886"/>
      <c r="U19" s="886"/>
      <c r="V19" s="886"/>
      <c r="W19" s="885" t="s">
        <v>753</v>
      </c>
      <c r="X19" s="885"/>
      <c r="Y19" s="885"/>
      <c r="Z19" s="885"/>
      <c r="AA19" s="886" t="s">
        <v>491</v>
      </c>
      <c r="AB19" s="886"/>
      <c r="AC19" s="886"/>
      <c r="AD19" s="886"/>
      <c r="AE19" s="886"/>
      <c r="AF19" s="886"/>
      <c r="AG19" s="886"/>
      <c r="AH19" s="886"/>
      <c r="AI19" s="886"/>
      <c r="AJ19" s="887"/>
    </row>
    <row r="20" spans="1:36" ht="15" customHeight="1">
      <c r="A20" s="888" t="s">
        <v>756</v>
      </c>
      <c r="B20" s="889"/>
      <c r="C20" s="894" t="s">
        <v>747</v>
      </c>
      <c r="D20" s="894"/>
      <c r="E20" s="894"/>
      <c r="F20" s="876" t="s">
        <v>748</v>
      </c>
      <c r="G20" s="876"/>
      <c r="H20" s="876"/>
      <c r="I20" s="877" t="s">
        <v>491</v>
      </c>
      <c r="J20" s="877"/>
      <c r="K20" s="877"/>
      <c r="L20" s="877"/>
      <c r="M20" s="877"/>
      <c r="N20" s="877"/>
      <c r="O20" s="877"/>
      <c r="P20" s="877"/>
      <c r="Q20" s="877"/>
      <c r="R20" s="877"/>
      <c r="S20" s="877"/>
      <c r="T20" s="877"/>
      <c r="U20" s="877"/>
      <c r="V20" s="877"/>
      <c r="W20" s="877"/>
      <c r="X20" s="877"/>
      <c r="Y20" s="877"/>
      <c r="Z20" s="877"/>
      <c r="AA20" s="877"/>
      <c r="AB20" s="877"/>
      <c r="AC20" s="877"/>
      <c r="AD20" s="877"/>
      <c r="AE20" s="877"/>
      <c r="AF20" s="877"/>
      <c r="AG20" s="877"/>
      <c r="AH20" s="877"/>
      <c r="AI20" s="877"/>
      <c r="AJ20" s="878"/>
    </row>
    <row r="21" spans="1:36" ht="15" customHeight="1">
      <c r="A21" s="890"/>
      <c r="B21" s="891"/>
      <c r="C21" s="895"/>
      <c r="D21" s="895"/>
      <c r="E21" s="895"/>
      <c r="F21" s="879" t="s">
        <v>749</v>
      </c>
      <c r="G21" s="880"/>
      <c r="H21" s="881"/>
      <c r="I21" s="870" t="s">
        <v>491</v>
      </c>
      <c r="J21" s="870"/>
      <c r="K21" s="870"/>
      <c r="L21" s="870"/>
      <c r="M21" s="870"/>
      <c r="N21" s="870"/>
      <c r="O21" s="870"/>
      <c r="P21" s="870"/>
      <c r="Q21" s="870"/>
      <c r="R21" s="870"/>
      <c r="S21" s="870"/>
      <c r="T21" s="870"/>
      <c r="U21" s="870"/>
      <c r="V21" s="870"/>
      <c r="W21" s="870"/>
      <c r="X21" s="870"/>
      <c r="Y21" s="870"/>
      <c r="Z21" s="870"/>
      <c r="AA21" s="870"/>
      <c r="AB21" s="870"/>
      <c r="AC21" s="870"/>
      <c r="AD21" s="870"/>
      <c r="AE21" s="870"/>
      <c r="AF21" s="870"/>
      <c r="AG21" s="870"/>
      <c r="AH21" s="870"/>
      <c r="AI21" s="870"/>
      <c r="AJ21" s="871"/>
    </row>
    <row r="22" spans="1:36" ht="15" customHeight="1">
      <c r="A22" s="890"/>
      <c r="B22" s="891"/>
      <c r="C22" s="902"/>
      <c r="D22" s="903"/>
      <c r="E22" s="904"/>
      <c r="F22" s="911" t="s">
        <v>150</v>
      </c>
      <c r="G22" s="911"/>
      <c r="H22" s="911"/>
      <c r="I22" s="863" t="s">
        <v>750</v>
      </c>
      <c r="J22" s="863"/>
      <c r="K22" s="864"/>
      <c r="L22" s="864"/>
      <c r="M22" s="864"/>
      <c r="N22" s="864"/>
      <c r="O22" s="864"/>
      <c r="P22" s="864"/>
      <c r="Q22" s="865" t="s">
        <v>751</v>
      </c>
      <c r="R22" s="866"/>
      <c r="S22" s="866"/>
      <c r="T22" s="866"/>
      <c r="U22" s="866"/>
      <c r="V22" s="866"/>
      <c r="W22" s="866"/>
      <c r="X22" s="866"/>
      <c r="Y22" s="866"/>
      <c r="Z22" s="866"/>
      <c r="AA22" s="866"/>
      <c r="AB22" s="866"/>
      <c r="AC22" s="866"/>
      <c r="AD22" s="866"/>
      <c r="AE22" s="866"/>
      <c r="AF22" s="866"/>
      <c r="AG22" s="866"/>
      <c r="AH22" s="866"/>
      <c r="AI22" s="866"/>
      <c r="AJ22" s="867"/>
    </row>
    <row r="23" spans="1:36" ht="15" customHeight="1">
      <c r="A23" s="890"/>
      <c r="B23" s="891"/>
      <c r="C23" s="905"/>
      <c r="D23" s="906"/>
      <c r="E23" s="907"/>
      <c r="F23" s="911"/>
      <c r="G23" s="911"/>
      <c r="H23" s="911"/>
      <c r="I23" s="868" t="s">
        <v>491</v>
      </c>
      <c r="J23" s="868"/>
      <c r="K23" s="868"/>
      <c r="L23" s="868"/>
      <c r="M23" s="868"/>
      <c r="N23" s="868"/>
      <c r="O23" s="868"/>
      <c r="P23" s="868"/>
      <c r="Q23" s="868"/>
      <c r="R23" s="868"/>
      <c r="S23" s="868"/>
      <c r="T23" s="868"/>
      <c r="U23" s="868"/>
      <c r="V23" s="868"/>
      <c r="W23" s="868"/>
      <c r="X23" s="868"/>
      <c r="Y23" s="868"/>
      <c r="Z23" s="868"/>
      <c r="AA23" s="868"/>
      <c r="AB23" s="868"/>
      <c r="AC23" s="868"/>
      <c r="AD23" s="868"/>
      <c r="AE23" s="868"/>
      <c r="AF23" s="868"/>
      <c r="AG23" s="868"/>
      <c r="AH23" s="868"/>
      <c r="AI23" s="868"/>
      <c r="AJ23" s="869"/>
    </row>
    <row r="24" spans="1:36" ht="15" customHeight="1">
      <c r="A24" s="890"/>
      <c r="B24" s="891"/>
      <c r="C24" s="905"/>
      <c r="D24" s="906"/>
      <c r="E24" s="907"/>
      <c r="F24" s="911"/>
      <c r="G24" s="911"/>
      <c r="H24" s="911"/>
      <c r="I24" s="870" t="s">
        <v>491</v>
      </c>
      <c r="J24" s="870"/>
      <c r="K24" s="870"/>
      <c r="L24" s="870"/>
      <c r="M24" s="870"/>
      <c r="N24" s="870"/>
      <c r="O24" s="870"/>
      <c r="P24" s="870"/>
      <c r="Q24" s="870"/>
      <c r="R24" s="870"/>
      <c r="S24" s="870"/>
      <c r="T24" s="870"/>
      <c r="U24" s="870"/>
      <c r="V24" s="870"/>
      <c r="W24" s="870"/>
      <c r="X24" s="870"/>
      <c r="Y24" s="870"/>
      <c r="Z24" s="870"/>
      <c r="AA24" s="870"/>
      <c r="AB24" s="870"/>
      <c r="AC24" s="870"/>
      <c r="AD24" s="870"/>
      <c r="AE24" s="870"/>
      <c r="AF24" s="870"/>
      <c r="AG24" s="870"/>
      <c r="AH24" s="870"/>
      <c r="AI24" s="870"/>
      <c r="AJ24" s="871"/>
    </row>
    <row r="25" spans="1:36" ht="15" customHeight="1" thickBot="1">
      <c r="A25" s="892"/>
      <c r="B25" s="893"/>
      <c r="C25" s="908"/>
      <c r="D25" s="909"/>
      <c r="E25" s="910"/>
      <c r="F25" s="882" t="s">
        <v>752</v>
      </c>
      <c r="G25" s="883"/>
      <c r="H25" s="884"/>
      <c r="I25" s="885" t="s">
        <v>138</v>
      </c>
      <c r="J25" s="885"/>
      <c r="K25" s="885"/>
      <c r="L25" s="885"/>
      <c r="M25" s="886" t="s">
        <v>491</v>
      </c>
      <c r="N25" s="886"/>
      <c r="O25" s="886"/>
      <c r="P25" s="886"/>
      <c r="Q25" s="886"/>
      <c r="R25" s="886"/>
      <c r="S25" s="886"/>
      <c r="T25" s="886"/>
      <c r="U25" s="886"/>
      <c r="V25" s="886"/>
      <c r="W25" s="885" t="s">
        <v>753</v>
      </c>
      <c r="X25" s="885"/>
      <c r="Y25" s="885"/>
      <c r="Z25" s="885"/>
      <c r="AA25" s="886" t="s">
        <v>491</v>
      </c>
      <c r="AB25" s="886"/>
      <c r="AC25" s="886"/>
      <c r="AD25" s="886"/>
      <c r="AE25" s="886"/>
      <c r="AF25" s="886"/>
      <c r="AG25" s="886"/>
      <c r="AH25" s="886"/>
      <c r="AI25" s="886"/>
      <c r="AJ25" s="887"/>
    </row>
    <row r="26" spans="1:36" ht="15" customHeight="1">
      <c r="A26" s="888" t="s">
        <v>757</v>
      </c>
      <c r="B26" s="889"/>
      <c r="C26" s="894" t="s">
        <v>747</v>
      </c>
      <c r="D26" s="894"/>
      <c r="E26" s="894"/>
      <c r="F26" s="876" t="s">
        <v>748</v>
      </c>
      <c r="G26" s="876"/>
      <c r="H26" s="876"/>
      <c r="I26" s="877" t="s">
        <v>491</v>
      </c>
      <c r="J26" s="877"/>
      <c r="K26" s="877"/>
      <c r="L26" s="877"/>
      <c r="M26" s="877"/>
      <c r="N26" s="877"/>
      <c r="O26" s="877"/>
      <c r="P26" s="877"/>
      <c r="Q26" s="877"/>
      <c r="R26" s="877"/>
      <c r="S26" s="877"/>
      <c r="T26" s="877"/>
      <c r="U26" s="877"/>
      <c r="V26" s="877"/>
      <c r="W26" s="877"/>
      <c r="X26" s="877"/>
      <c r="Y26" s="877"/>
      <c r="Z26" s="877"/>
      <c r="AA26" s="877"/>
      <c r="AB26" s="877"/>
      <c r="AC26" s="877"/>
      <c r="AD26" s="877"/>
      <c r="AE26" s="877"/>
      <c r="AF26" s="877"/>
      <c r="AG26" s="877"/>
      <c r="AH26" s="877"/>
      <c r="AI26" s="877"/>
      <c r="AJ26" s="878"/>
    </row>
    <row r="27" spans="1:36" ht="15" customHeight="1">
      <c r="A27" s="890"/>
      <c r="B27" s="891"/>
      <c r="C27" s="895"/>
      <c r="D27" s="895"/>
      <c r="E27" s="895"/>
      <c r="F27" s="879" t="s">
        <v>749</v>
      </c>
      <c r="G27" s="880"/>
      <c r="H27" s="881"/>
      <c r="I27" s="870" t="s">
        <v>491</v>
      </c>
      <c r="J27" s="870"/>
      <c r="K27" s="870"/>
      <c r="L27" s="870"/>
      <c r="M27" s="870"/>
      <c r="N27" s="870"/>
      <c r="O27" s="870"/>
      <c r="P27" s="870"/>
      <c r="Q27" s="870"/>
      <c r="R27" s="870"/>
      <c r="S27" s="870"/>
      <c r="T27" s="870"/>
      <c r="U27" s="870"/>
      <c r="V27" s="870"/>
      <c r="W27" s="870"/>
      <c r="X27" s="870"/>
      <c r="Y27" s="870"/>
      <c r="Z27" s="870"/>
      <c r="AA27" s="870"/>
      <c r="AB27" s="870"/>
      <c r="AC27" s="870"/>
      <c r="AD27" s="870"/>
      <c r="AE27" s="870"/>
      <c r="AF27" s="870"/>
      <c r="AG27" s="870"/>
      <c r="AH27" s="870"/>
      <c r="AI27" s="870"/>
      <c r="AJ27" s="871"/>
    </row>
    <row r="28" spans="1:36" ht="15" customHeight="1">
      <c r="A28" s="890"/>
      <c r="B28" s="891"/>
      <c r="C28" s="902"/>
      <c r="D28" s="903"/>
      <c r="E28" s="904"/>
      <c r="F28" s="911" t="s">
        <v>150</v>
      </c>
      <c r="G28" s="911"/>
      <c r="H28" s="911"/>
      <c r="I28" s="863" t="s">
        <v>750</v>
      </c>
      <c r="J28" s="863"/>
      <c r="K28" s="864"/>
      <c r="L28" s="864"/>
      <c r="M28" s="864"/>
      <c r="N28" s="864"/>
      <c r="O28" s="864"/>
      <c r="P28" s="864"/>
      <c r="Q28" s="865" t="s">
        <v>751</v>
      </c>
      <c r="R28" s="866"/>
      <c r="S28" s="866"/>
      <c r="T28" s="866"/>
      <c r="U28" s="866"/>
      <c r="V28" s="866"/>
      <c r="W28" s="866"/>
      <c r="X28" s="866"/>
      <c r="Y28" s="866"/>
      <c r="Z28" s="866"/>
      <c r="AA28" s="866"/>
      <c r="AB28" s="866"/>
      <c r="AC28" s="866"/>
      <c r="AD28" s="866"/>
      <c r="AE28" s="866"/>
      <c r="AF28" s="866"/>
      <c r="AG28" s="866"/>
      <c r="AH28" s="866"/>
      <c r="AI28" s="866"/>
      <c r="AJ28" s="867"/>
    </row>
    <row r="29" spans="1:36" ht="15" customHeight="1">
      <c r="A29" s="890"/>
      <c r="B29" s="891"/>
      <c r="C29" s="905"/>
      <c r="D29" s="906"/>
      <c r="E29" s="907"/>
      <c r="F29" s="911"/>
      <c r="G29" s="911"/>
      <c r="H29" s="911"/>
      <c r="I29" s="868" t="s">
        <v>491</v>
      </c>
      <c r="J29" s="868"/>
      <c r="K29" s="868"/>
      <c r="L29" s="868"/>
      <c r="M29" s="868"/>
      <c r="N29" s="868"/>
      <c r="O29" s="868"/>
      <c r="P29" s="868"/>
      <c r="Q29" s="868"/>
      <c r="R29" s="868"/>
      <c r="S29" s="868"/>
      <c r="T29" s="868"/>
      <c r="U29" s="868"/>
      <c r="V29" s="868"/>
      <c r="W29" s="868"/>
      <c r="X29" s="868"/>
      <c r="Y29" s="868"/>
      <c r="Z29" s="868"/>
      <c r="AA29" s="868"/>
      <c r="AB29" s="868"/>
      <c r="AC29" s="868"/>
      <c r="AD29" s="868"/>
      <c r="AE29" s="868"/>
      <c r="AF29" s="868"/>
      <c r="AG29" s="868"/>
      <c r="AH29" s="868"/>
      <c r="AI29" s="868"/>
      <c r="AJ29" s="869"/>
    </row>
    <row r="30" spans="1:36" ht="15" customHeight="1">
      <c r="A30" s="890"/>
      <c r="B30" s="891"/>
      <c r="C30" s="905"/>
      <c r="D30" s="906"/>
      <c r="E30" s="907"/>
      <c r="F30" s="911"/>
      <c r="G30" s="911"/>
      <c r="H30" s="911"/>
      <c r="I30" s="870" t="s">
        <v>491</v>
      </c>
      <c r="J30" s="870"/>
      <c r="K30" s="870"/>
      <c r="L30" s="870"/>
      <c r="M30" s="870"/>
      <c r="N30" s="870"/>
      <c r="O30" s="870"/>
      <c r="P30" s="870"/>
      <c r="Q30" s="870"/>
      <c r="R30" s="870"/>
      <c r="S30" s="870"/>
      <c r="T30" s="870"/>
      <c r="U30" s="870"/>
      <c r="V30" s="870"/>
      <c r="W30" s="870"/>
      <c r="X30" s="870"/>
      <c r="Y30" s="870"/>
      <c r="Z30" s="870"/>
      <c r="AA30" s="870"/>
      <c r="AB30" s="870"/>
      <c r="AC30" s="870"/>
      <c r="AD30" s="870"/>
      <c r="AE30" s="870"/>
      <c r="AF30" s="870"/>
      <c r="AG30" s="870"/>
      <c r="AH30" s="870"/>
      <c r="AI30" s="870"/>
      <c r="AJ30" s="871"/>
    </row>
    <row r="31" spans="1:36" ht="15" customHeight="1" thickBot="1">
      <c r="A31" s="892"/>
      <c r="B31" s="893"/>
      <c r="C31" s="908"/>
      <c r="D31" s="909"/>
      <c r="E31" s="910"/>
      <c r="F31" s="882" t="s">
        <v>752</v>
      </c>
      <c r="G31" s="883"/>
      <c r="H31" s="884"/>
      <c r="I31" s="885" t="s">
        <v>138</v>
      </c>
      <c r="J31" s="885"/>
      <c r="K31" s="885"/>
      <c r="L31" s="885"/>
      <c r="M31" s="886" t="s">
        <v>491</v>
      </c>
      <c r="N31" s="886"/>
      <c r="O31" s="886"/>
      <c r="P31" s="886"/>
      <c r="Q31" s="886"/>
      <c r="R31" s="886"/>
      <c r="S31" s="886"/>
      <c r="T31" s="886"/>
      <c r="U31" s="886"/>
      <c r="V31" s="886"/>
      <c r="W31" s="885" t="s">
        <v>753</v>
      </c>
      <c r="X31" s="885"/>
      <c r="Y31" s="885"/>
      <c r="Z31" s="885"/>
      <c r="AA31" s="886" t="s">
        <v>491</v>
      </c>
      <c r="AB31" s="886"/>
      <c r="AC31" s="886"/>
      <c r="AD31" s="886"/>
      <c r="AE31" s="886"/>
      <c r="AF31" s="886"/>
      <c r="AG31" s="886"/>
      <c r="AH31" s="886"/>
      <c r="AI31" s="886"/>
      <c r="AJ31" s="887"/>
    </row>
    <row r="32" spans="1:36" ht="15" customHeight="1">
      <c r="A32" s="888" t="s">
        <v>758</v>
      </c>
      <c r="B32" s="889"/>
      <c r="C32" s="894" t="s">
        <v>747</v>
      </c>
      <c r="D32" s="894"/>
      <c r="E32" s="894"/>
      <c r="F32" s="876" t="s">
        <v>748</v>
      </c>
      <c r="G32" s="876"/>
      <c r="H32" s="876"/>
      <c r="I32" s="877" t="s">
        <v>491</v>
      </c>
      <c r="J32" s="877"/>
      <c r="K32" s="877"/>
      <c r="L32" s="877"/>
      <c r="M32" s="877"/>
      <c r="N32" s="877"/>
      <c r="O32" s="877"/>
      <c r="P32" s="877"/>
      <c r="Q32" s="877"/>
      <c r="R32" s="877"/>
      <c r="S32" s="877"/>
      <c r="T32" s="877"/>
      <c r="U32" s="877"/>
      <c r="V32" s="877"/>
      <c r="W32" s="877"/>
      <c r="X32" s="877"/>
      <c r="Y32" s="877"/>
      <c r="Z32" s="877"/>
      <c r="AA32" s="877"/>
      <c r="AB32" s="877"/>
      <c r="AC32" s="877"/>
      <c r="AD32" s="877"/>
      <c r="AE32" s="877"/>
      <c r="AF32" s="877"/>
      <c r="AG32" s="877"/>
      <c r="AH32" s="877"/>
      <c r="AI32" s="877"/>
      <c r="AJ32" s="878"/>
    </row>
    <row r="33" spans="1:36" ht="15" customHeight="1">
      <c r="A33" s="890"/>
      <c r="B33" s="891"/>
      <c r="C33" s="895"/>
      <c r="D33" s="895"/>
      <c r="E33" s="895"/>
      <c r="F33" s="879" t="s">
        <v>749</v>
      </c>
      <c r="G33" s="880"/>
      <c r="H33" s="881"/>
      <c r="I33" s="870" t="s">
        <v>491</v>
      </c>
      <c r="J33" s="870"/>
      <c r="K33" s="870"/>
      <c r="L33" s="870"/>
      <c r="M33" s="870"/>
      <c r="N33" s="870"/>
      <c r="O33" s="870"/>
      <c r="P33" s="870"/>
      <c r="Q33" s="870"/>
      <c r="R33" s="870"/>
      <c r="S33" s="870"/>
      <c r="T33" s="870"/>
      <c r="U33" s="870"/>
      <c r="V33" s="870"/>
      <c r="W33" s="870"/>
      <c r="X33" s="870"/>
      <c r="Y33" s="870"/>
      <c r="Z33" s="870"/>
      <c r="AA33" s="870"/>
      <c r="AB33" s="870"/>
      <c r="AC33" s="870"/>
      <c r="AD33" s="870"/>
      <c r="AE33" s="870"/>
      <c r="AF33" s="870"/>
      <c r="AG33" s="870"/>
      <c r="AH33" s="870"/>
      <c r="AI33" s="870"/>
      <c r="AJ33" s="871"/>
    </row>
    <row r="34" spans="1:36" ht="15" customHeight="1">
      <c r="A34" s="890"/>
      <c r="B34" s="891"/>
      <c r="C34" s="902"/>
      <c r="D34" s="903"/>
      <c r="E34" s="904"/>
      <c r="F34" s="911" t="s">
        <v>150</v>
      </c>
      <c r="G34" s="911"/>
      <c r="H34" s="911"/>
      <c r="I34" s="863" t="s">
        <v>750</v>
      </c>
      <c r="J34" s="863"/>
      <c r="K34" s="864"/>
      <c r="L34" s="864"/>
      <c r="M34" s="864"/>
      <c r="N34" s="864"/>
      <c r="O34" s="864"/>
      <c r="P34" s="864"/>
      <c r="Q34" s="865" t="s">
        <v>751</v>
      </c>
      <c r="R34" s="866"/>
      <c r="S34" s="866"/>
      <c r="T34" s="866"/>
      <c r="U34" s="866"/>
      <c r="V34" s="866"/>
      <c r="W34" s="866"/>
      <c r="X34" s="866"/>
      <c r="Y34" s="866"/>
      <c r="Z34" s="866"/>
      <c r="AA34" s="866"/>
      <c r="AB34" s="866"/>
      <c r="AC34" s="866"/>
      <c r="AD34" s="866"/>
      <c r="AE34" s="866"/>
      <c r="AF34" s="866"/>
      <c r="AG34" s="866"/>
      <c r="AH34" s="866"/>
      <c r="AI34" s="866"/>
      <c r="AJ34" s="867"/>
    </row>
    <row r="35" spans="1:36" ht="15" customHeight="1">
      <c r="A35" s="890"/>
      <c r="B35" s="891"/>
      <c r="C35" s="905"/>
      <c r="D35" s="906"/>
      <c r="E35" s="907"/>
      <c r="F35" s="911"/>
      <c r="G35" s="911"/>
      <c r="H35" s="911"/>
      <c r="I35" s="868" t="s">
        <v>491</v>
      </c>
      <c r="J35" s="868"/>
      <c r="K35" s="868"/>
      <c r="L35" s="868"/>
      <c r="M35" s="868"/>
      <c r="N35" s="868"/>
      <c r="O35" s="868"/>
      <c r="P35" s="868"/>
      <c r="Q35" s="868"/>
      <c r="R35" s="868"/>
      <c r="S35" s="868"/>
      <c r="T35" s="868"/>
      <c r="U35" s="868"/>
      <c r="V35" s="868"/>
      <c r="W35" s="868"/>
      <c r="X35" s="868"/>
      <c r="Y35" s="868"/>
      <c r="Z35" s="868"/>
      <c r="AA35" s="868"/>
      <c r="AB35" s="868"/>
      <c r="AC35" s="868"/>
      <c r="AD35" s="868"/>
      <c r="AE35" s="868"/>
      <c r="AF35" s="868"/>
      <c r="AG35" s="868"/>
      <c r="AH35" s="868"/>
      <c r="AI35" s="868"/>
      <c r="AJ35" s="869"/>
    </row>
    <row r="36" spans="1:36" ht="15" customHeight="1">
      <c r="A36" s="890"/>
      <c r="B36" s="891"/>
      <c r="C36" s="905"/>
      <c r="D36" s="906"/>
      <c r="E36" s="907"/>
      <c r="F36" s="911"/>
      <c r="G36" s="911"/>
      <c r="H36" s="911"/>
      <c r="I36" s="870" t="s">
        <v>491</v>
      </c>
      <c r="J36" s="870"/>
      <c r="K36" s="870"/>
      <c r="L36" s="870"/>
      <c r="M36" s="870"/>
      <c r="N36" s="870"/>
      <c r="O36" s="870"/>
      <c r="P36" s="870"/>
      <c r="Q36" s="870"/>
      <c r="R36" s="870"/>
      <c r="S36" s="870"/>
      <c r="T36" s="870"/>
      <c r="U36" s="870"/>
      <c r="V36" s="870"/>
      <c r="W36" s="870"/>
      <c r="X36" s="870"/>
      <c r="Y36" s="870"/>
      <c r="Z36" s="870"/>
      <c r="AA36" s="870"/>
      <c r="AB36" s="870"/>
      <c r="AC36" s="870"/>
      <c r="AD36" s="870"/>
      <c r="AE36" s="870"/>
      <c r="AF36" s="870"/>
      <c r="AG36" s="870"/>
      <c r="AH36" s="870"/>
      <c r="AI36" s="870"/>
      <c r="AJ36" s="871"/>
    </row>
    <row r="37" spans="1:36" ht="15" customHeight="1" thickBot="1">
      <c r="A37" s="892"/>
      <c r="B37" s="893"/>
      <c r="C37" s="908"/>
      <c r="D37" s="909"/>
      <c r="E37" s="910"/>
      <c r="F37" s="882" t="s">
        <v>752</v>
      </c>
      <c r="G37" s="883"/>
      <c r="H37" s="884"/>
      <c r="I37" s="885" t="s">
        <v>138</v>
      </c>
      <c r="J37" s="885"/>
      <c r="K37" s="885"/>
      <c r="L37" s="885"/>
      <c r="M37" s="886" t="s">
        <v>491</v>
      </c>
      <c r="N37" s="886"/>
      <c r="O37" s="886"/>
      <c r="P37" s="886"/>
      <c r="Q37" s="886"/>
      <c r="R37" s="886"/>
      <c r="S37" s="886"/>
      <c r="T37" s="886"/>
      <c r="U37" s="886"/>
      <c r="V37" s="886"/>
      <c r="W37" s="885" t="s">
        <v>753</v>
      </c>
      <c r="X37" s="885"/>
      <c r="Y37" s="885"/>
      <c r="Z37" s="885"/>
      <c r="AA37" s="886" t="s">
        <v>491</v>
      </c>
      <c r="AB37" s="886"/>
      <c r="AC37" s="886"/>
      <c r="AD37" s="886"/>
      <c r="AE37" s="886"/>
      <c r="AF37" s="886"/>
      <c r="AG37" s="886"/>
      <c r="AH37" s="886"/>
      <c r="AI37" s="886"/>
      <c r="AJ37" s="887"/>
    </row>
    <row r="38" spans="1:36" ht="15" customHeight="1">
      <c r="A38" s="912" t="s">
        <v>759</v>
      </c>
      <c r="B38" s="913"/>
      <c r="C38" s="918" t="s">
        <v>760</v>
      </c>
      <c r="D38" s="918"/>
      <c r="E38" s="918"/>
      <c r="F38" s="918"/>
      <c r="G38" s="918"/>
      <c r="H38" s="918"/>
      <c r="I38" s="919"/>
      <c r="J38" s="920"/>
      <c r="K38" s="920"/>
      <c r="L38" s="920"/>
      <c r="M38" s="920"/>
      <c r="N38" s="920"/>
      <c r="O38" s="920"/>
      <c r="P38" s="920"/>
      <c r="Q38" s="920"/>
      <c r="R38" s="920"/>
      <c r="S38" s="920"/>
      <c r="T38" s="920"/>
      <c r="U38" s="920"/>
      <c r="V38" s="920"/>
      <c r="W38" s="920"/>
      <c r="X38" s="920"/>
      <c r="Y38" s="920"/>
      <c r="Z38" s="920"/>
      <c r="AA38" s="920"/>
      <c r="AB38" s="920"/>
      <c r="AC38" s="920"/>
      <c r="AD38" s="920"/>
      <c r="AE38" s="920"/>
      <c r="AF38" s="920"/>
      <c r="AG38" s="920"/>
      <c r="AH38" s="920"/>
      <c r="AI38" s="920"/>
      <c r="AJ38" s="921"/>
    </row>
    <row r="39" spans="1:36" ht="15" customHeight="1">
      <c r="A39" s="914"/>
      <c r="B39" s="915"/>
      <c r="C39" s="922" t="s">
        <v>154</v>
      </c>
      <c r="D39" s="922"/>
      <c r="E39" s="922"/>
      <c r="F39" s="922"/>
      <c r="G39" s="922"/>
      <c r="H39" s="922"/>
      <c r="I39" s="923"/>
      <c r="J39" s="924"/>
      <c r="K39" s="924"/>
      <c r="L39" s="924"/>
      <c r="M39" s="924"/>
      <c r="N39" s="924"/>
      <c r="O39" s="924"/>
      <c r="P39" s="924"/>
      <c r="Q39" s="924"/>
      <c r="R39" s="924"/>
      <c r="S39" s="924"/>
      <c r="T39" s="924"/>
      <c r="U39" s="924"/>
      <c r="V39" s="924"/>
      <c r="W39" s="924"/>
      <c r="X39" s="924"/>
      <c r="Y39" s="924"/>
      <c r="Z39" s="924"/>
      <c r="AA39" s="924"/>
      <c r="AB39" s="924"/>
      <c r="AC39" s="924"/>
      <c r="AD39" s="924"/>
      <c r="AE39" s="924"/>
      <c r="AF39" s="924"/>
      <c r="AG39" s="924"/>
      <c r="AH39" s="924"/>
      <c r="AI39" s="924"/>
      <c r="AJ39" s="925"/>
    </row>
    <row r="40" spans="1:36" ht="15" customHeight="1">
      <c r="A40" s="914"/>
      <c r="B40" s="915"/>
      <c r="C40" s="935" t="s">
        <v>761</v>
      </c>
      <c r="D40" s="935"/>
      <c r="E40" s="935"/>
      <c r="F40" s="935"/>
      <c r="G40" s="935"/>
      <c r="H40" s="935"/>
      <c r="I40" s="949" t="s">
        <v>750</v>
      </c>
      <c r="J40" s="950"/>
      <c r="K40" s="951"/>
      <c r="L40" s="951"/>
      <c r="M40" s="951"/>
      <c r="N40" s="951"/>
      <c r="O40" s="951"/>
      <c r="P40" s="952"/>
      <c r="Q40" s="953" t="s">
        <v>751</v>
      </c>
      <c r="R40" s="954"/>
      <c r="S40" s="954"/>
      <c r="T40" s="954"/>
      <c r="U40" s="954"/>
      <c r="V40" s="954"/>
      <c r="W40" s="954"/>
      <c r="X40" s="954"/>
      <c r="Y40" s="954"/>
      <c r="Z40" s="954"/>
      <c r="AA40" s="954"/>
      <c r="AB40" s="954"/>
      <c r="AC40" s="954"/>
      <c r="AD40" s="954"/>
      <c r="AE40" s="954"/>
      <c r="AF40" s="954"/>
      <c r="AG40" s="954"/>
      <c r="AH40" s="954"/>
      <c r="AI40" s="954"/>
      <c r="AJ40" s="955"/>
    </row>
    <row r="41" spans="1:36" ht="15" customHeight="1">
      <c r="A41" s="914"/>
      <c r="B41" s="915"/>
      <c r="C41" s="935"/>
      <c r="D41" s="935"/>
      <c r="E41" s="935"/>
      <c r="F41" s="935"/>
      <c r="G41" s="935"/>
      <c r="H41" s="935"/>
      <c r="I41" s="956" t="s">
        <v>491</v>
      </c>
      <c r="J41" s="957"/>
      <c r="K41" s="957"/>
      <c r="L41" s="957"/>
      <c r="M41" s="957"/>
      <c r="N41" s="957"/>
      <c r="O41" s="957"/>
      <c r="P41" s="957"/>
      <c r="Q41" s="957"/>
      <c r="R41" s="957"/>
      <c r="S41" s="957"/>
      <c r="T41" s="957"/>
      <c r="U41" s="957"/>
      <c r="V41" s="957"/>
      <c r="W41" s="957"/>
      <c r="X41" s="957"/>
      <c r="Y41" s="957"/>
      <c r="Z41" s="957"/>
      <c r="AA41" s="957"/>
      <c r="AB41" s="957"/>
      <c r="AC41" s="957"/>
      <c r="AD41" s="957"/>
      <c r="AE41" s="957"/>
      <c r="AF41" s="957"/>
      <c r="AG41" s="957"/>
      <c r="AH41" s="957"/>
      <c r="AI41" s="957"/>
      <c r="AJ41" s="958"/>
    </row>
    <row r="42" spans="1:36" ht="15" customHeight="1">
      <c r="A42" s="914"/>
      <c r="B42" s="915"/>
      <c r="C42" s="935"/>
      <c r="D42" s="935"/>
      <c r="E42" s="935"/>
      <c r="F42" s="935"/>
      <c r="G42" s="935"/>
      <c r="H42" s="935"/>
      <c r="I42" s="959" t="s">
        <v>491</v>
      </c>
      <c r="J42" s="959"/>
      <c r="K42" s="959"/>
      <c r="L42" s="959"/>
      <c r="M42" s="959"/>
      <c r="N42" s="959"/>
      <c r="O42" s="959"/>
      <c r="P42" s="959"/>
      <c r="Q42" s="959"/>
      <c r="R42" s="959"/>
      <c r="S42" s="959"/>
      <c r="T42" s="959"/>
      <c r="U42" s="959"/>
      <c r="V42" s="959"/>
      <c r="W42" s="959"/>
      <c r="X42" s="959"/>
      <c r="Y42" s="959"/>
      <c r="Z42" s="959"/>
      <c r="AA42" s="959"/>
      <c r="AB42" s="959"/>
      <c r="AC42" s="959"/>
      <c r="AD42" s="959"/>
      <c r="AE42" s="959"/>
      <c r="AF42" s="959"/>
      <c r="AG42" s="959"/>
      <c r="AH42" s="959"/>
      <c r="AI42" s="959"/>
      <c r="AJ42" s="960"/>
    </row>
    <row r="43" spans="1:36" ht="15" customHeight="1">
      <c r="A43" s="914"/>
      <c r="B43" s="915"/>
      <c r="C43" s="926" t="s">
        <v>762</v>
      </c>
      <c r="D43" s="927"/>
      <c r="E43" s="927"/>
      <c r="F43" s="927"/>
      <c r="G43" s="927"/>
      <c r="H43" s="927"/>
      <c r="I43" s="927"/>
      <c r="J43" s="927"/>
      <c r="K43" s="927"/>
      <c r="L43" s="927"/>
      <c r="M43" s="927"/>
      <c r="N43" s="928"/>
      <c r="O43" s="935" t="s">
        <v>763</v>
      </c>
      <c r="P43" s="935"/>
      <c r="Q43" s="935"/>
      <c r="R43" s="935"/>
      <c r="S43" s="935"/>
      <c r="T43" s="935"/>
      <c r="U43" s="935"/>
      <c r="V43" s="935"/>
      <c r="W43" s="936"/>
      <c r="X43" s="937"/>
      <c r="Y43" s="937"/>
      <c r="Z43" s="937"/>
      <c r="AA43" s="937"/>
      <c r="AB43" s="937"/>
      <c r="AC43" s="937"/>
      <c r="AD43" s="937"/>
      <c r="AE43" s="937"/>
      <c r="AF43" s="937"/>
      <c r="AG43" s="937"/>
      <c r="AH43" s="937"/>
      <c r="AI43" s="937"/>
      <c r="AJ43" s="938"/>
    </row>
    <row r="44" spans="1:36" ht="15" customHeight="1">
      <c r="A44" s="914"/>
      <c r="B44" s="915"/>
      <c r="C44" s="929"/>
      <c r="D44" s="930"/>
      <c r="E44" s="930"/>
      <c r="F44" s="930"/>
      <c r="G44" s="930"/>
      <c r="H44" s="930"/>
      <c r="I44" s="930"/>
      <c r="J44" s="930"/>
      <c r="K44" s="930"/>
      <c r="L44" s="930"/>
      <c r="M44" s="930"/>
      <c r="N44" s="931"/>
      <c r="O44" s="939" t="s">
        <v>764</v>
      </c>
      <c r="P44" s="940"/>
      <c r="Q44" s="940"/>
      <c r="R44" s="940"/>
      <c r="S44" s="940"/>
      <c r="T44" s="940"/>
      <c r="U44" s="940"/>
      <c r="V44" s="941"/>
      <c r="W44" s="942"/>
      <c r="X44" s="943"/>
      <c r="Y44" s="943"/>
      <c r="Z44" s="943"/>
      <c r="AA44" s="943"/>
      <c r="AB44" s="943"/>
      <c r="AC44" s="943"/>
      <c r="AD44" s="943"/>
      <c r="AE44" s="943"/>
      <c r="AF44" s="943"/>
      <c r="AG44" s="943"/>
      <c r="AH44" s="943"/>
      <c r="AI44" s="943"/>
      <c r="AJ44" s="944"/>
    </row>
    <row r="45" spans="1:36" ht="15" customHeight="1">
      <c r="A45" s="916"/>
      <c r="B45" s="917"/>
      <c r="C45" s="932"/>
      <c r="D45" s="933"/>
      <c r="E45" s="933"/>
      <c r="F45" s="933"/>
      <c r="G45" s="933"/>
      <c r="H45" s="933"/>
      <c r="I45" s="933"/>
      <c r="J45" s="933"/>
      <c r="K45" s="933"/>
      <c r="L45" s="933"/>
      <c r="M45" s="933"/>
      <c r="N45" s="934"/>
      <c r="O45" s="945" t="s">
        <v>765</v>
      </c>
      <c r="P45" s="946"/>
      <c r="Q45" s="946"/>
      <c r="R45" s="946"/>
      <c r="S45" s="946"/>
      <c r="T45" s="946"/>
      <c r="U45" s="946"/>
      <c r="V45" s="947"/>
      <c r="W45" s="948"/>
      <c r="X45" s="924"/>
      <c r="Y45" s="924"/>
      <c r="Z45" s="924"/>
      <c r="AA45" s="924"/>
      <c r="AB45" s="924"/>
      <c r="AC45" s="924"/>
      <c r="AD45" s="924"/>
      <c r="AE45" s="924"/>
      <c r="AF45" s="924"/>
      <c r="AG45" s="924"/>
      <c r="AH45" s="924"/>
      <c r="AI45" s="924"/>
      <c r="AJ45" s="925"/>
    </row>
    <row r="46" spans="1:36" ht="15" customHeight="1">
      <c r="A46" s="988" t="s">
        <v>766</v>
      </c>
      <c r="B46" s="989"/>
      <c r="C46" s="918" t="s">
        <v>760</v>
      </c>
      <c r="D46" s="918"/>
      <c r="E46" s="918"/>
      <c r="F46" s="918"/>
      <c r="G46" s="918"/>
      <c r="H46" s="918"/>
      <c r="I46" s="919"/>
      <c r="J46" s="920"/>
      <c r="K46" s="920"/>
      <c r="L46" s="920"/>
      <c r="M46" s="920"/>
      <c r="N46" s="920"/>
      <c r="O46" s="920"/>
      <c r="P46" s="920"/>
      <c r="Q46" s="920"/>
      <c r="R46" s="920"/>
      <c r="S46" s="920"/>
      <c r="T46" s="920"/>
      <c r="U46" s="920"/>
      <c r="V46" s="920"/>
      <c r="W46" s="920"/>
      <c r="X46" s="920"/>
      <c r="Y46" s="920"/>
      <c r="Z46" s="920"/>
      <c r="AA46" s="920"/>
      <c r="AB46" s="920"/>
      <c r="AC46" s="920"/>
      <c r="AD46" s="920"/>
      <c r="AE46" s="920"/>
      <c r="AF46" s="920"/>
      <c r="AG46" s="920"/>
      <c r="AH46" s="920"/>
      <c r="AI46" s="920"/>
      <c r="AJ46" s="921"/>
    </row>
    <row r="47" spans="1:36" ht="15" customHeight="1">
      <c r="A47" s="990"/>
      <c r="B47" s="991"/>
      <c r="C47" s="922" t="s">
        <v>154</v>
      </c>
      <c r="D47" s="922"/>
      <c r="E47" s="922"/>
      <c r="F47" s="922"/>
      <c r="G47" s="922"/>
      <c r="H47" s="922"/>
      <c r="I47" s="923"/>
      <c r="J47" s="924"/>
      <c r="K47" s="924"/>
      <c r="L47" s="924"/>
      <c r="M47" s="924"/>
      <c r="N47" s="924"/>
      <c r="O47" s="924"/>
      <c r="P47" s="924"/>
      <c r="Q47" s="924"/>
      <c r="R47" s="924"/>
      <c r="S47" s="924"/>
      <c r="T47" s="924"/>
      <c r="U47" s="924"/>
      <c r="V47" s="924"/>
      <c r="W47" s="924"/>
      <c r="X47" s="924"/>
      <c r="Y47" s="924"/>
      <c r="Z47" s="924"/>
      <c r="AA47" s="924"/>
      <c r="AB47" s="924"/>
      <c r="AC47" s="924"/>
      <c r="AD47" s="924"/>
      <c r="AE47" s="924"/>
      <c r="AF47" s="924"/>
      <c r="AG47" s="924"/>
      <c r="AH47" s="924"/>
      <c r="AI47" s="924"/>
      <c r="AJ47" s="925"/>
    </row>
    <row r="48" spans="1:36" ht="15" customHeight="1">
      <c r="A48" s="990"/>
      <c r="B48" s="991"/>
      <c r="C48" s="935" t="s">
        <v>761</v>
      </c>
      <c r="D48" s="935"/>
      <c r="E48" s="935"/>
      <c r="F48" s="935"/>
      <c r="G48" s="935"/>
      <c r="H48" s="935"/>
      <c r="I48" s="949" t="s">
        <v>750</v>
      </c>
      <c r="J48" s="950"/>
      <c r="K48" s="951"/>
      <c r="L48" s="951"/>
      <c r="M48" s="951"/>
      <c r="N48" s="951"/>
      <c r="O48" s="951"/>
      <c r="P48" s="952"/>
      <c r="Q48" s="953" t="s">
        <v>751</v>
      </c>
      <c r="R48" s="954"/>
      <c r="S48" s="954"/>
      <c r="T48" s="954"/>
      <c r="U48" s="954"/>
      <c r="V48" s="954"/>
      <c r="W48" s="954"/>
      <c r="X48" s="954"/>
      <c r="Y48" s="954"/>
      <c r="Z48" s="954"/>
      <c r="AA48" s="954"/>
      <c r="AB48" s="954"/>
      <c r="AC48" s="954"/>
      <c r="AD48" s="954"/>
      <c r="AE48" s="954"/>
      <c r="AF48" s="954"/>
      <c r="AG48" s="954"/>
      <c r="AH48" s="954"/>
      <c r="AI48" s="954"/>
      <c r="AJ48" s="955"/>
    </row>
    <row r="49" spans="1:36" ht="15" customHeight="1">
      <c r="A49" s="990"/>
      <c r="B49" s="991"/>
      <c r="C49" s="935"/>
      <c r="D49" s="935"/>
      <c r="E49" s="935"/>
      <c r="F49" s="935"/>
      <c r="G49" s="935"/>
      <c r="H49" s="935"/>
      <c r="I49" s="956" t="s">
        <v>491</v>
      </c>
      <c r="J49" s="957"/>
      <c r="K49" s="957"/>
      <c r="L49" s="957"/>
      <c r="M49" s="957"/>
      <c r="N49" s="957"/>
      <c r="O49" s="957"/>
      <c r="P49" s="957"/>
      <c r="Q49" s="957"/>
      <c r="R49" s="957"/>
      <c r="S49" s="957"/>
      <c r="T49" s="957"/>
      <c r="U49" s="957"/>
      <c r="V49" s="957"/>
      <c r="W49" s="957"/>
      <c r="X49" s="957"/>
      <c r="Y49" s="957"/>
      <c r="Z49" s="957"/>
      <c r="AA49" s="957"/>
      <c r="AB49" s="957"/>
      <c r="AC49" s="957"/>
      <c r="AD49" s="957"/>
      <c r="AE49" s="957"/>
      <c r="AF49" s="957"/>
      <c r="AG49" s="957"/>
      <c r="AH49" s="957"/>
      <c r="AI49" s="957"/>
      <c r="AJ49" s="958"/>
    </row>
    <row r="50" spans="1:36" s="419" customFormat="1" ht="15" customHeight="1">
      <c r="A50" s="990"/>
      <c r="B50" s="991"/>
      <c r="C50" s="935"/>
      <c r="D50" s="935"/>
      <c r="E50" s="935"/>
      <c r="F50" s="935"/>
      <c r="G50" s="935"/>
      <c r="H50" s="935"/>
      <c r="I50" s="959" t="s">
        <v>491</v>
      </c>
      <c r="J50" s="959"/>
      <c r="K50" s="959"/>
      <c r="L50" s="959"/>
      <c r="M50" s="959"/>
      <c r="N50" s="959"/>
      <c r="O50" s="959"/>
      <c r="P50" s="959"/>
      <c r="Q50" s="959"/>
      <c r="R50" s="959"/>
      <c r="S50" s="959"/>
      <c r="T50" s="959"/>
      <c r="U50" s="959"/>
      <c r="V50" s="959"/>
      <c r="W50" s="959"/>
      <c r="X50" s="959"/>
      <c r="Y50" s="959"/>
      <c r="Z50" s="959"/>
      <c r="AA50" s="959"/>
      <c r="AB50" s="959"/>
      <c r="AC50" s="959"/>
      <c r="AD50" s="959"/>
      <c r="AE50" s="959"/>
      <c r="AF50" s="959"/>
      <c r="AG50" s="959"/>
      <c r="AH50" s="959"/>
      <c r="AI50" s="959"/>
      <c r="AJ50" s="960"/>
    </row>
    <row r="51" spans="1:36" s="419" customFormat="1" ht="15" customHeight="1">
      <c r="A51" s="961" t="s">
        <v>767</v>
      </c>
      <c r="B51" s="962"/>
      <c r="C51" s="962"/>
      <c r="D51" s="962"/>
      <c r="E51" s="962"/>
      <c r="F51" s="962"/>
      <c r="G51" s="962"/>
      <c r="H51" s="963"/>
      <c r="I51" s="970" t="s">
        <v>200</v>
      </c>
      <c r="J51" s="971"/>
      <c r="K51" s="971"/>
      <c r="L51" s="972"/>
      <c r="M51" s="976" t="s">
        <v>768</v>
      </c>
      <c r="N51" s="977"/>
      <c r="O51" s="977"/>
      <c r="P51" s="978"/>
      <c r="Q51" s="976" t="s">
        <v>769</v>
      </c>
      <c r="R51" s="977"/>
      <c r="S51" s="977"/>
      <c r="T51" s="978"/>
      <c r="U51" s="970" t="s">
        <v>770</v>
      </c>
      <c r="V51" s="971"/>
      <c r="W51" s="971"/>
      <c r="X51" s="972"/>
      <c r="Y51" s="976" t="s">
        <v>771</v>
      </c>
      <c r="Z51" s="977"/>
      <c r="AA51" s="977"/>
      <c r="AB51" s="978"/>
      <c r="AC51" s="976" t="s">
        <v>772</v>
      </c>
      <c r="AD51" s="977"/>
      <c r="AE51" s="977"/>
      <c r="AF51" s="978"/>
      <c r="AG51" s="982"/>
      <c r="AH51" s="983"/>
      <c r="AI51" s="984"/>
      <c r="AJ51" s="985"/>
    </row>
    <row r="52" spans="1:36" s="419" customFormat="1" ht="15" customHeight="1">
      <c r="A52" s="964"/>
      <c r="B52" s="965"/>
      <c r="C52" s="965"/>
      <c r="D52" s="965"/>
      <c r="E52" s="965"/>
      <c r="F52" s="965"/>
      <c r="G52" s="965"/>
      <c r="H52" s="966"/>
      <c r="I52" s="973"/>
      <c r="J52" s="974"/>
      <c r="K52" s="974"/>
      <c r="L52" s="975"/>
      <c r="M52" s="979"/>
      <c r="N52" s="980"/>
      <c r="O52" s="980"/>
      <c r="P52" s="981"/>
      <c r="Q52" s="979"/>
      <c r="R52" s="980"/>
      <c r="S52" s="980"/>
      <c r="T52" s="981"/>
      <c r="U52" s="973"/>
      <c r="V52" s="974"/>
      <c r="W52" s="974"/>
      <c r="X52" s="975"/>
      <c r="Y52" s="979"/>
      <c r="Z52" s="980"/>
      <c r="AA52" s="980"/>
      <c r="AB52" s="981"/>
      <c r="AC52" s="979"/>
      <c r="AD52" s="980"/>
      <c r="AE52" s="980"/>
      <c r="AF52" s="981"/>
      <c r="AG52" s="982"/>
      <c r="AH52" s="983"/>
      <c r="AI52" s="984"/>
      <c r="AJ52" s="986"/>
    </row>
    <row r="53" spans="1:36" s="420" customFormat="1" ht="15" customHeight="1">
      <c r="A53" s="967"/>
      <c r="B53" s="968"/>
      <c r="C53" s="968"/>
      <c r="D53" s="968"/>
      <c r="E53" s="968"/>
      <c r="F53" s="968"/>
      <c r="G53" s="968"/>
      <c r="H53" s="969"/>
      <c r="I53" s="994"/>
      <c r="J53" s="995"/>
      <c r="K53" s="995"/>
      <c r="L53" s="996"/>
      <c r="M53" s="994"/>
      <c r="N53" s="995"/>
      <c r="O53" s="995"/>
      <c r="P53" s="996"/>
      <c r="Q53" s="994"/>
      <c r="R53" s="995"/>
      <c r="S53" s="995"/>
      <c r="T53" s="996"/>
      <c r="U53" s="994"/>
      <c r="V53" s="995"/>
      <c r="W53" s="995"/>
      <c r="X53" s="996"/>
      <c r="Y53" s="994"/>
      <c r="Z53" s="995"/>
      <c r="AA53" s="995"/>
      <c r="AB53" s="996"/>
      <c r="AC53" s="994"/>
      <c r="AD53" s="995"/>
      <c r="AE53" s="995"/>
      <c r="AF53" s="996"/>
      <c r="AG53" s="982"/>
      <c r="AH53" s="992"/>
      <c r="AI53" s="993"/>
      <c r="AJ53" s="987"/>
    </row>
    <row r="54" spans="1:36" s="420" customFormat="1" ht="15" customHeight="1">
      <c r="A54" s="997" t="s">
        <v>773</v>
      </c>
      <c r="B54" s="971"/>
      <c r="C54" s="971"/>
      <c r="D54" s="971"/>
      <c r="E54" s="971"/>
      <c r="F54" s="971"/>
      <c r="G54" s="971"/>
      <c r="H54" s="971"/>
      <c r="I54" s="1001"/>
      <c r="J54" s="1002"/>
      <c r="K54" s="1002"/>
      <c r="L54" s="1003"/>
      <c r="M54" s="1007" t="s">
        <v>774</v>
      </c>
      <c r="N54" s="1008"/>
      <c r="O54" s="1008"/>
      <c r="P54" s="1009"/>
      <c r="Q54" s="1007" t="s">
        <v>775</v>
      </c>
      <c r="R54" s="1008"/>
      <c r="S54" s="1008"/>
      <c r="T54" s="1009"/>
      <c r="U54" s="1013" t="s">
        <v>819</v>
      </c>
      <c r="V54" s="1014"/>
      <c r="W54" s="1014"/>
      <c r="X54" s="1015"/>
      <c r="Y54" s="1019" t="s">
        <v>776</v>
      </c>
      <c r="Z54" s="1020"/>
      <c r="AA54" s="1020"/>
      <c r="AB54" s="1021"/>
      <c r="AC54" s="1025"/>
      <c r="AD54" s="1026"/>
      <c r="AE54" s="1026"/>
      <c r="AF54" s="1026"/>
      <c r="AG54" s="1026"/>
      <c r="AH54" s="1026"/>
      <c r="AI54" s="1026"/>
      <c r="AJ54" s="1027"/>
    </row>
    <row r="55" spans="1:36" s="420" customFormat="1" ht="15" customHeight="1">
      <c r="A55" s="998"/>
      <c r="B55" s="999"/>
      <c r="C55" s="999"/>
      <c r="D55" s="999"/>
      <c r="E55" s="999"/>
      <c r="F55" s="999"/>
      <c r="G55" s="999"/>
      <c r="H55" s="999"/>
      <c r="I55" s="1004"/>
      <c r="J55" s="1005"/>
      <c r="K55" s="1005"/>
      <c r="L55" s="1006"/>
      <c r="M55" s="1010"/>
      <c r="N55" s="1011"/>
      <c r="O55" s="1011"/>
      <c r="P55" s="1012"/>
      <c r="Q55" s="1010"/>
      <c r="R55" s="1011"/>
      <c r="S55" s="1011"/>
      <c r="T55" s="1012"/>
      <c r="U55" s="1016"/>
      <c r="V55" s="1017"/>
      <c r="W55" s="1017"/>
      <c r="X55" s="1018"/>
      <c r="Y55" s="1022"/>
      <c r="Z55" s="1023"/>
      <c r="AA55" s="1023"/>
      <c r="AB55" s="1024"/>
      <c r="AC55" s="1028"/>
      <c r="AD55" s="1029"/>
      <c r="AE55" s="1029"/>
      <c r="AF55" s="1029"/>
      <c r="AG55" s="1029"/>
      <c r="AH55" s="1029"/>
      <c r="AI55" s="1029"/>
      <c r="AJ55" s="1030"/>
    </row>
    <row r="56" spans="1:36" s="420" customFormat="1" ht="18.75" customHeight="1">
      <c r="A56" s="1000"/>
      <c r="B56" s="974"/>
      <c r="C56" s="974"/>
      <c r="D56" s="974"/>
      <c r="E56" s="974"/>
      <c r="F56" s="974"/>
      <c r="G56" s="974"/>
      <c r="H56" s="974"/>
      <c r="I56" s="1034" t="s">
        <v>777</v>
      </c>
      <c r="J56" s="1034"/>
      <c r="K56" s="1034"/>
      <c r="L56" s="1034"/>
      <c r="M56" s="1035">
        <v>2</v>
      </c>
      <c r="N56" s="1035"/>
      <c r="O56" s="1035"/>
      <c r="P56" s="1036"/>
      <c r="Q56" s="1035">
        <v>2</v>
      </c>
      <c r="R56" s="1035"/>
      <c r="S56" s="1035"/>
      <c r="T56" s="1036"/>
      <c r="U56" s="1040"/>
      <c r="V56" s="1040"/>
      <c r="W56" s="1040"/>
      <c r="X56" s="1040"/>
      <c r="Y56" s="1041"/>
      <c r="Z56" s="1041"/>
      <c r="AA56" s="1041"/>
      <c r="AB56" s="1042"/>
      <c r="AC56" s="1028"/>
      <c r="AD56" s="1029"/>
      <c r="AE56" s="1029"/>
      <c r="AF56" s="1029"/>
      <c r="AG56" s="1029"/>
      <c r="AH56" s="1029"/>
      <c r="AI56" s="1029"/>
      <c r="AJ56" s="1030"/>
    </row>
    <row r="57" spans="1:36" s="420" customFormat="1" ht="18.75" customHeight="1">
      <c r="A57" s="1043" t="s">
        <v>778</v>
      </c>
      <c r="B57" s="1044"/>
      <c r="C57" s="1044"/>
      <c r="D57" s="1047" t="s">
        <v>779</v>
      </c>
      <c r="E57" s="1048"/>
      <c r="F57" s="1048"/>
      <c r="G57" s="1048"/>
      <c r="H57" s="1049"/>
      <c r="I57" s="1047" t="s">
        <v>780</v>
      </c>
      <c r="J57" s="1048"/>
      <c r="K57" s="1048"/>
      <c r="L57" s="1049"/>
      <c r="M57" s="1050"/>
      <c r="N57" s="1051"/>
      <c r="O57" s="1051"/>
      <c r="P57" s="1052"/>
      <c r="Q57" s="1050"/>
      <c r="R57" s="1051"/>
      <c r="S57" s="1051"/>
      <c r="T57" s="1052"/>
      <c r="U57" s="1053"/>
      <c r="V57" s="1053"/>
      <c r="W57" s="1053"/>
      <c r="X57" s="1053"/>
      <c r="Y57" s="1055"/>
      <c r="Z57" s="1055"/>
      <c r="AA57" s="1055"/>
      <c r="AB57" s="1055"/>
      <c r="AC57" s="1028"/>
      <c r="AD57" s="1029"/>
      <c r="AE57" s="1029"/>
      <c r="AF57" s="1029"/>
      <c r="AG57" s="1029"/>
      <c r="AH57" s="1029"/>
      <c r="AI57" s="1029"/>
      <c r="AJ57" s="1030"/>
    </row>
    <row r="58" spans="1:36" s="420" customFormat="1" ht="18.75" customHeight="1">
      <c r="A58" s="1043"/>
      <c r="B58" s="1044"/>
      <c r="C58" s="1044"/>
      <c r="D58" s="1057"/>
      <c r="E58" s="1058"/>
      <c r="F58" s="1058"/>
      <c r="G58" s="1058"/>
      <c r="H58" s="1059"/>
      <c r="I58" s="1047" t="s">
        <v>781</v>
      </c>
      <c r="J58" s="1048"/>
      <c r="K58" s="1048"/>
      <c r="L58" s="1049"/>
      <c r="M58" s="1050"/>
      <c r="N58" s="1051"/>
      <c r="O58" s="1051"/>
      <c r="P58" s="1052"/>
      <c r="Q58" s="1050"/>
      <c r="R58" s="1051"/>
      <c r="S58" s="1051"/>
      <c r="T58" s="1052"/>
      <c r="U58" s="1053"/>
      <c r="V58" s="1053"/>
      <c r="W58" s="1053"/>
      <c r="X58" s="1053"/>
      <c r="Y58" s="1055"/>
      <c r="Z58" s="1055"/>
      <c r="AA58" s="1055"/>
      <c r="AB58" s="1055"/>
      <c r="AC58" s="1028"/>
      <c r="AD58" s="1029"/>
      <c r="AE58" s="1029"/>
      <c r="AF58" s="1029"/>
      <c r="AG58" s="1029"/>
      <c r="AH58" s="1029"/>
      <c r="AI58" s="1029"/>
      <c r="AJ58" s="1030"/>
    </row>
    <row r="59" spans="1:36" s="420" customFormat="1" ht="18.75" customHeight="1">
      <c r="A59" s="1043"/>
      <c r="B59" s="1044"/>
      <c r="C59" s="1044"/>
      <c r="D59" s="1060"/>
      <c r="E59" s="1061"/>
      <c r="F59" s="1061"/>
      <c r="G59" s="1061"/>
      <c r="H59" s="1062"/>
      <c r="I59" s="1047" t="s">
        <v>782</v>
      </c>
      <c r="J59" s="1048"/>
      <c r="K59" s="1048"/>
      <c r="L59" s="1049"/>
      <c r="M59" s="1050"/>
      <c r="N59" s="1051"/>
      <c r="O59" s="1051"/>
      <c r="P59" s="1052"/>
      <c r="Q59" s="1050"/>
      <c r="R59" s="1051"/>
      <c r="S59" s="1051"/>
      <c r="T59" s="1052"/>
      <c r="U59" s="1053"/>
      <c r="V59" s="1053"/>
      <c r="W59" s="1053"/>
      <c r="X59" s="1053"/>
      <c r="Y59" s="1055"/>
      <c r="Z59" s="1055"/>
      <c r="AA59" s="1055"/>
      <c r="AB59" s="1055"/>
      <c r="AC59" s="1028"/>
      <c r="AD59" s="1029"/>
      <c r="AE59" s="1029"/>
      <c r="AF59" s="1029"/>
      <c r="AG59" s="1029"/>
      <c r="AH59" s="1029"/>
      <c r="AI59" s="1029"/>
      <c r="AJ59" s="1030"/>
    </row>
    <row r="60" spans="1:36" ht="18.75" customHeight="1" thickBot="1">
      <c r="A60" s="1045"/>
      <c r="B60" s="1046"/>
      <c r="C60" s="1046"/>
      <c r="D60" s="1063"/>
      <c r="E60" s="1064"/>
      <c r="F60" s="1064"/>
      <c r="G60" s="1064"/>
      <c r="H60" s="1065"/>
      <c r="I60" s="1066" t="s">
        <v>783</v>
      </c>
      <c r="J60" s="1067"/>
      <c r="K60" s="1067"/>
      <c r="L60" s="1068"/>
      <c r="M60" s="1037"/>
      <c r="N60" s="1038"/>
      <c r="O60" s="1038"/>
      <c r="P60" s="1039"/>
      <c r="Q60" s="1037"/>
      <c r="R60" s="1038"/>
      <c r="S60" s="1038"/>
      <c r="T60" s="1039"/>
      <c r="U60" s="1054"/>
      <c r="V60" s="1054"/>
      <c r="W60" s="1054"/>
      <c r="X60" s="1054"/>
      <c r="Y60" s="1056"/>
      <c r="Z60" s="1056"/>
      <c r="AA60" s="1056"/>
      <c r="AB60" s="1056"/>
      <c r="AC60" s="1031"/>
      <c r="AD60" s="1032"/>
      <c r="AE60" s="1032"/>
      <c r="AF60" s="1032"/>
      <c r="AG60" s="1032"/>
      <c r="AH60" s="1032"/>
      <c r="AI60" s="1032"/>
      <c r="AJ60" s="1033"/>
    </row>
  </sheetData>
  <mergeCells count="167">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 ref="A54:H56"/>
    <mergeCell ref="I54:L55"/>
    <mergeCell ref="M54:P55"/>
    <mergeCell ref="Q54:T55"/>
    <mergeCell ref="U54:X55"/>
    <mergeCell ref="Y54:AB55"/>
    <mergeCell ref="AC54:AJ60"/>
    <mergeCell ref="I56:L56"/>
    <mergeCell ref="M56:P56"/>
    <mergeCell ref="Q60:T6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I22:J22"/>
    <mergeCell ref="K22:P22"/>
    <mergeCell ref="Q22:AJ22"/>
    <mergeCell ref="I23:AJ23"/>
    <mergeCell ref="I24:AJ24"/>
    <mergeCell ref="M19:V19"/>
    <mergeCell ref="W19:Z19"/>
    <mergeCell ref="AA19:AJ19"/>
    <mergeCell ref="F20:H20"/>
    <mergeCell ref="I20:AJ20"/>
    <mergeCell ref="F21:H21"/>
    <mergeCell ref="I21:AJ21"/>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9:J9"/>
    <mergeCell ref="K9:P9"/>
    <mergeCell ref="Q9:AJ9"/>
    <mergeCell ref="I10:AJ10"/>
    <mergeCell ref="I11:AJ11"/>
    <mergeCell ref="V4:AJ4"/>
    <mergeCell ref="AA5:AD5"/>
    <mergeCell ref="AE5:AJ5"/>
    <mergeCell ref="F7:H7"/>
    <mergeCell ref="I7:AJ7"/>
    <mergeCell ref="F8:H8"/>
    <mergeCell ref="I8:AJ8"/>
  </mergeCells>
  <phoneticPr fontId="49"/>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46:AJ46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38:AJ38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WVQ983078:WWR983078" xr:uid="{EA6415B5-3258-43B0-BB5A-E1F56BDA37B5}"/>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41" r:id="rId4" name="Group Box 1">
              <controlPr defaultSize="0" autoFill="0" autoPict="0">
                <anchor moveWithCells="1">
                  <from>
                    <xdr:col>11</xdr:col>
                    <xdr:colOff>160020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61442" r:id="rId5" name="Option Button 2">
              <controlPr defaultSize="0" autoFill="0" autoLine="0" autoPict="0">
                <anchor moveWithCells="1">
                  <from>
                    <xdr:col>12</xdr:col>
                    <xdr:colOff>7620</xdr:colOff>
                    <xdr:row>55</xdr:row>
                    <xdr:rowOff>7620</xdr:rowOff>
                  </from>
                  <to>
                    <xdr:col>14</xdr:col>
                    <xdr:colOff>30480</xdr:colOff>
                    <xdr:row>55</xdr:row>
                    <xdr:rowOff>220980</xdr:rowOff>
                  </to>
                </anchor>
              </controlPr>
            </control>
          </mc:Choice>
        </mc:AlternateContent>
        <mc:AlternateContent xmlns:mc="http://schemas.openxmlformats.org/markup-compatibility/2006">
          <mc:Choice Requires="x14">
            <control shapeId="61443" r:id="rId6" name="Option Button 3">
              <controlPr defaultSize="0" autoFill="0" autoLine="0" autoPict="0">
                <anchor moveWithCells="1">
                  <from>
                    <xdr:col>14</xdr:col>
                    <xdr:colOff>0</xdr:colOff>
                    <xdr:row>55</xdr:row>
                    <xdr:rowOff>7620</xdr:rowOff>
                  </from>
                  <to>
                    <xdr:col>15</xdr:col>
                    <xdr:colOff>114300</xdr:colOff>
                    <xdr:row>55</xdr:row>
                    <xdr:rowOff>220980</xdr:rowOff>
                  </to>
                </anchor>
              </controlPr>
            </control>
          </mc:Choice>
        </mc:AlternateContent>
        <mc:AlternateContent xmlns:mc="http://schemas.openxmlformats.org/markup-compatibility/2006">
          <mc:Choice Requires="x14">
            <control shapeId="61444" r:id="rId7" name="Group Box 4">
              <controlPr defaultSize="0" autoFill="0" autoPict="0">
                <anchor moveWithCells="1">
                  <from>
                    <xdr:col>16</xdr:col>
                    <xdr:colOff>0</xdr:colOff>
                    <xdr:row>55</xdr:row>
                    <xdr:rowOff>0</xdr:rowOff>
                  </from>
                  <to>
                    <xdr:col>20</xdr:col>
                    <xdr:colOff>7620</xdr:colOff>
                    <xdr:row>56</xdr:row>
                    <xdr:rowOff>0</xdr:rowOff>
                  </to>
                </anchor>
              </controlPr>
            </control>
          </mc:Choice>
        </mc:AlternateContent>
        <mc:AlternateContent xmlns:mc="http://schemas.openxmlformats.org/markup-compatibility/2006">
          <mc:Choice Requires="x14">
            <control shapeId="61445" r:id="rId8" name="Option Button 5">
              <controlPr defaultSize="0" autoFill="0" autoLine="0" autoPict="0">
                <anchor moveWithCells="1">
                  <from>
                    <xdr:col>16</xdr:col>
                    <xdr:colOff>15240</xdr:colOff>
                    <xdr:row>55</xdr:row>
                    <xdr:rowOff>7620</xdr:rowOff>
                  </from>
                  <to>
                    <xdr:col>18</xdr:col>
                    <xdr:colOff>45720</xdr:colOff>
                    <xdr:row>55</xdr:row>
                    <xdr:rowOff>220980</xdr:rowOff>
                  </to>
                </anchor>
              </controlPr>
            </control>
          </mc:Choice>
        </mc:AlternateContent>
        <mc:AlternateContent xmlns:mc="http://schemas.openxmlformats.org/markup-compatibility/2006">
          <mc:Choice Requires="x14">
            <control shapeId="61446" r:id="rId9" name="Option Button 6">
              <controlPr defaultSize="0" autoFill="0" autoLine="0" autoPict="0">
                <anchor moveWithCells="1">
                  <from>
                    <xdr:col>18</xdr:col>
                    <xdr:colOff>7620</xdr:colOff>
                    <xdr:row>55</xdr:row>
                    <xdr:rowOff>7620</xdr:rowOff>
                  </from>
                  <to>
                    <xdr:col>19</xdr:col>
                    <xdr:colOff>129540</xdr:colOff>
                    <xdr:row>55</xdr:row>
                    <xdr:rowOff>220980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40DF5E62-1692-457F-A6E7-489F3ECCE0AB}">
          <xm:sqref>K40:P40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K48:P48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AA12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WLY983077 WVU983077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004A5-FD63-4691-9AF1-6A4420B04086}">
  <sheetPr codeName="Sheet26"/>
  <dimension ref="A1:AK40"/>
  <sheetViews>
    <sheetView showGridLines="0" showRowColHeaders="0" zoomScaleNormal="100" zoomScaleSheetLayoutView="100" workbookViewId="0">
      <selection activeCell="AW18" sqref="AW18"/>
    </sheetView>
  </sheetViews>
  <sheetFormatPr defaultColWidth="2.19921875" defaultRowHeight="12.75" customHeight="1"/>
  <cols>
    <col min="1" max="2" width="2.19921875" style="419" customWidth="1"/>
    <col min="3" max="6" width="2.59765625" style="419" customWidth="1"/>
    <col min="7" max="10" width="2.19921875" style="419"/>
    <col min="11" max="14" width="2.19921875" style="419" customWidth="1"/>
    <col min="15" max="26" width="2.19921875" style="419"/>
    <col min="27" max="27" width="2.19921875" style="419" customWidth="1"/>
    <col min="28" max="28" width="2.19921875" style="419"/>
    <col min="29" max="30" width="2.19921875" style="419" customWidth="1"/>
    <col min="31" max="38" width="1.796875" style="419" customWidth="1"/>
    <col min="39" max="258" width="2.19921875" style="419"/>
    <col min="259" max="262" width="2.59765625" style="419" customWidth="1"/>
    <col min="263" max="286" width="2.19921875" style="419"/>
    <col min="287" max="294" width="1.796875" style="419" customWidth="1"/>
    <col min="295" max="514" width="2.19921875" style="419"/>
    <col min="515" max="518" width="2.59765625" style="419" customWidth="1"/>
    <col min="519" max="542" width="2.19921875" style="419"/>
    <col min="543" max="550" width="1.796875" style="419" customWidth="1"/>
    <col min="551" max="770" width="2.19921875" style="419"/>
    <col min="771" max="774" width="2.59765625" style="419" customWidth="1"/>
    <col min="775" max="798" width="2.19921875" style="419"/>
    <col min="799" max="806" width="1.796875" style="419" customWidth="1"/>
    <col min="807" max="1026" width="2.19921875" style="419"/>
    <col min="1027" max="1030" width="2.59765625" style="419" customWidth="1"/>
    <col min="1031" max="1054" width="2.19921875" style="419"/>
    <col min="1055" max="1062" width="1.796875" style="419" customWidth="1"/>
    <col min="1063" max="1282" width="2.19921875" style="419"/>
    <col min="1283" max="1286" width="2.59765625" style="419" customWidth="1"/>
    <col min="1287" max="1310" width="2.19921875" style="419"/>
    <col min="1311" max="1318" width="1.796875" style="419" customWidth="1"/>
    <col min="1319" max="1538" width="2.19921875" style="419"/>
    <col min="1539" max="1542" width="2.59765625" style="419" customWidth="1"/>
    <col min="1543" max="1566" width="2.19921875" style="419"/>
    <col min="1567" max="1574" width="1.796875" style="419" customWidth="1"/>
    <col min="1575" max="1794" width="2.19921875" style="419"/>
    <col min="1795" max="1798" width="2.59765625" style="419" customWidth="1"/>
    <col min="1799" max="1822" width="2.19921875" style="419"/>
    <col min="1823" max="1830" width="1.796875" style="419" customWidth="1"/>
    <col min="1831" max="2050" width="2.19921875" style="419"/>
    <col min="2051" max="2054" width="2.59765625" style="419" customWidth="1"/>
    <col min="2055" max="2078" width="2.19921875" style="419"/>
    <col min="2079" max="2086" width="1.796875" style="419" customWidth="1"/>
    <col min="2087" max="2306" width="2.19921875" style="419"/>
    <col min="2307" max="2310" width="2.59765625" style="419" customWidth="1"/>
    <col min="2311" max="2334" width="2.19921875" style="419"/>
    <col min="2335" max="2342" width="1.796875" style="419" customWidth="1"/>
    <col min="2343" max="2562" width="2.19921875" style="419"/>
    <col min="2563" max="2566" width="2.59765625" style="419" customWidth="1"/>
    <col min="2567" max="2590" width="2.19921875" style="419"/>
    <col min="2591" max="2598" width="1.796875" style="419" customWidth="1"/>
    <col min="2599" max="2818" width="2.19921875" style="419"/>
    <col min="2819" max="2822" width="2.59765625" style="419" customWidth="1"/>
    <col min="2823" max="2846" width="2.19921875" style="419"/>
    <col min="2847" max="2854" width="1.796875" style="419" customWidth="1"/>
    <col min="2855" max="3074" width="2.19921875" style="419"/>
    <col min="3075" max="3078" width="2.59765625" style="419" customWidth="1"/>
    <col min="3079" max="3102" width="2.19921875" style="419"/>
    <col min="3103" max="3110" width="1.796875" style="419" customWidth="1"/>
    <col min="3111" max="3330" width="2.19921875" style="419"/>
    <col min="3331" max="3334" width="2.59765625" style="419" customWidth="1"/>
    <col min="3335" max="3358" width="2.19921875" style="419"/>
    <col min="3359" max="3366" width="1.796875" style="419" customWidth="1"/>
    <col min="3367" max="3586" width="2.19921875" style="419"/>
    <col min="3587" max="3590" width="2.59765625" style="419" customWidth="1"/>
    <col min="3591" max="3614" width="2.19921875" style="419"/>
    <col min="3615" max="3622" width="1.796875" style="419" customWidth="1"/>
    <col min="3623" max="3842" width="2.19921875" style="419"/>
    <col min="3843" max="3846" width="2.59765625" style="419" customWidth="1"/>
    <col min="3847" max="3870" width="2.19921875" style="419"/>
    <col min="3871" max="3878" width="1.796875" style="419" customWidth="1"/>
    <col min="3879" max="4098" width="2.19921875" style="419"/>
    <col min="4099" max="4102" width="2.59765625" style="419" customWidth="1"/>
    <col min="4103" max="4126" width="2.19921875" style="419"/>
    <col min="4127" max="4134" width="1.796875" style="419" customWidth="1"/>
    <col min="4135" max="4354" width="2.19921875" style="419"/>
    <col min="4355" max="4358" width="2.59765625" style="419" customWidth="1"/>
    <col min="4359" max="4382" width="2.19921875" style="419"/>
    <col min="4383" max="4390" width="1.796875" style="419" customWidth="1"/>
    <col min="4391" max="4610" width="2.19921875" style="419"/>
    <col min="4611" max="4614" width="2.59765625" style="419" customWidth="1"/>
    <col min="4615" max="4638" width="2.19921875" style="419"/>
    <col min="4639" max="4646" width="1.796875" style="419" customWidth="1"/>
    <col min="4647" max="4866" width="2.19921875" style="419"/>
    <col min="4867" max="4870" width="2.59765625" style="419" customWidth="1"/>
    <col min="4871" max="4894" width="2.19921875" style="419"/>
    <col min="4895" max="4902" width="1.796875" style="419" customWidth="1"/>
    <col min="4903" max="5122" width="2.19921875" style="419"/>
    <col min="5123" max="5126" width="2.59765625" style="419" customWidth="1"/>
    <col min="5127" max="5150" width="2.19921875" style="419"/>
    <col min="5151" max="5158" width="1.796875" style="419" customWidth="1"/>
    <col min="5159" max="5378" width="2.19921875" style="419"/>
    <col min="5379" max="5382" width="2.59765625" style="419" customWidth="1"/>
    <col min="5383" max="5406" width="2.19921875" style="419"/>
    <col min="5407" max="5414" width="1.796875" style="419" customWidth="1"/>
    <col min="5415" max="5634" width="2.19921875" style="419"/>
    <col min="5635" max="5638" width="2.59765625" style="419" customWidth="1"/>
    <col min="5639" max="5662" width="2.19921875" style="419"/>
    <col min="5663" max="5670" width="1.796875" style="419" customWidth="1"/>
    <col min="5671" max="5890" width="2.19921875" style="419"/>
    <col min="5891" max="5894" width="2.59765625" style="419" customWidth="1"/>
    <col min="5895" max="5918" width="2.19921875" style="419"/>
    <col min="5919" max="5926" width="1.796875" style="419" customWidth="1"/>
    <col min="5927" max="6146" width="2.19921875" style="419"/>
    <col min="6147" max="6150" width="2.59765625" style="419" customWidth="1"/>
    <col min="6151" max="6174" width="2.19921875" style="419"/>
    <col min="6175" max="6182" width="1.796875" style="419" customWidth="1"/>
    <col min="6183" max="6402" width="2.19921875" style="419"/>
    <col min="6403" max="6406" width="2.59765625" style="419" customWidth="1"/>
    <col min="6407" max="6430" width="2.19921875" style="419"/>
    <col min="6431" max="6438" width="1.796875" style="419" customWidth="1"/>
    <col min="6439" max="6658" width="2.19921875" style="419"/>
    <col min="6659" max="6662" width="2.59765625" style="419" customWidth="1"/>
    <col min="6663" max="6686" width="2.19921875" style="419"/>
    <col min="6687" max="6694" width="1.796875" style="419" customWidth="1"/>
    <col min="6695" max="6914" width="2.19921875" style="419"/>
    <col min="6915" max="6918" width="2.59765625" style="419" customWidth="1"/>
    <col min="6919" max="6942" width="2.19921875" style="419"/>
    <col min="6943" max="6950" width="1.796875" style="419" customWidth="1"/>
    <col min="6951" max="7170" width="2.19921875" style="419"/>
    <col min="7171" max="7174" width="2.59765625" style="419" customWidth="1"/>
    <col min="7175" max="7198" width="2.19921875" style="419"/>
    <col min="7199" max="7206" width="1.796875" style="419" customWidth="1"/>
    <col min="7207" max="7426" width="2.19921875" style="419"/>
    <col min="7427" max="7430" width="2.59765625" style="419" customWidth="1"/>
    <col min="7431" max="7454" width="2.19921875" style="419"/>
    <col min="7455" max="7462" width="1.796875" style="419" customWidth="1"/>
    <col min="7463" max="7682" width="2.19921875" style="419"/>
    <col min="7683" max="7686" width="2.59765625" style="419" customWidth="1"/>
    <col min="7687" max="7710" width="2.19921875" style="419"/>
    <col min="7711" max="7718" width="1.796875" style="419" customWidth="1"/>
    <col min="7719" max="7938" width="2.19921875" style="419"/>
    <col min="7939" max="7942" width="2.59765625" style="419" customWidth="1"/>
    <col min="7943" max="7966" width="2.19921875" style="419"/>
    <col min="7967" max="7974" width="1.796875" style="419" customWidth="1"/>
    <col min="7975" max="8194" width="2.19921875" style="419"/>
    <col min="8195" max="8198" width="2.59765625" style="419" customWidth="1"/>
    <col min="8199" max="8222" width="2.19921875" style="419"/>
    <col min="8223" max="8230" width="1.796875" style="419" customWidth="1"/>
    <col min="8231" max="8450" width="2.19921875" style="419"/>
    <col min="8451" max="8454" width="2.59765625" style="419" customWidth="1"/>
    <col min="8455" max="8478" width="2.19921875" style="419"/>
    <col min="8479" max="8486" width="1.796875" style="419" customWidth="1"/>
    <col min="8487" max="8706" width="2.19921875" style="419"/>
    <col min="8707" max="8710" width="2.59765625" style="419" customWidth="1"/>
    <col min="8711" max="8734" width="2.19921875" style="419"/>
    <col min="8735" max="8742" width="1.796875" style="419" customWidth="1"/>
    <col min="8743" max="8962" width="2.19921875" style="419"/>
    <col min="8963" max="8966" width="2.59765625" style="419" customWidth="1"/>
    <col min="8967" max="8990" width="2.19921875" style="419"/>
    <col min="8991" max="8998" width="1.796875" style="419" customWidth="1"/>
    <col min="8999" max="9218" width="2.19921875" style="419"/>
    <col min="9219" max="9222" width="2.59765625" style="419" customWidth="1"/>
    <col min="9223" max="9246" width="2.19921875" style="419"/>
    <col min="9247" max="9254" width="1.796875" style="419" customWidth="1"/>
    <col min="9255" max="9474" width="2.19921875" style="419"/>
    <col min="9475" max="9478" width="2.59765625" style="419" customWidth="1"/>
    <col min="9479" max="9502" width="2.19921875" style="419"/>
    <col min="9503" max="9510" width="1.796875" style="419" customWidth="1"/>
    <col min="9511" max="9730" width="2.19921875" style="419"/>
    <col min="9731" max="9734" width="2.59765625" style="419" customWidth="1"/>
    <col min="9735" max="9758" width="2.19921875" style="419"/>
    <col min="9759" max="9766" width="1.796875" style="419" customWidth="1"/>
    <col min="9767" max="9986" width="2.19921875" style="419"/>
    <col min="9987" max="9990" width="2.59765625" style="419" customWidth="1"/>
    <col min="9991" max="10014" width="2.19921875" style="419"/>
    <col min="10015" max="10022" width="1.796875" style="419" customWidth="1"/>
    <col min="10023" max="10242" width="2.19921875" style="419"/>
    <col min="10243" max="10246" width="2.59765625" style="419" customWidth="1"/>
    <col min="10247" max="10270" width="2.19921875" style="419"/>
    <col min="10271" max="10278" width="1.796875" style="419" customWidth="1"/>
    <col min="10279" max="10498" width="2.19921875" style="419"/>
    <col min="10499" max="10502" width="2.59765625" style="419" customWidth="1"/>
    <col min="10503" max="10526" width="2.19921875" style="419"/>
    <col min="10527" max="10534" width="1.796875" style="419" customWidth="1"/>
    <col min="10535" max="10754" width="2.19921875" style="419"/>
    <col min="10755" max="10758" width="2.59765625" style="419" customWidth="1"/>
    <col min="10759" max="10782" width="2.19921875" style="419"/>
    <col min="10783" max="10790" width="1.796875" style="419" customWidth="1"/>
    <col min="10791" max="11010" width="2.19921875" style="419"/>
    <col min="11011" max="11014" width="2.59765625" style="419" customWidth="1"/>
    <col min="11015" max="11038" width="2.19921875" style="419"/>
    <col min="11039" max="11046" width="1.796875" style="419" customWidth="1"/>
    <col min="11047" max="11266" width="2.19921875" style="419"/>
    <col min="11267" max="11270" width="2.59765625" style="419" customWidth="1"/>
    <col min="11271" max="11294" width="2.19921875" style="419"/>
    <col min="11295" max="11302" width="1.796875" style="419" customWidth="1"/>
    <col min="11303" max="11522" width="2.19921875" style="419"/>
    <col min="11523" max="11526" width="2.59765625" style="419" customWidth="1"/>
    <col min="11527" max="11550" width="2.19921875" style="419"/>
    <col min="11551" max="11558" width="1.796875" style="419" customWidth="1"/>
    <col min="11559" max="11778" width="2.19921875" style="419"/>
    <col min="11779" max="11782" width="2.59765625" style="419" customWidth="1"/>
    <col min="11783" max="11806" width="2.19921875" style="419"/>
    <col min="11807" max="11814" width="1.796875" style="419" customWidth="1"/>
    <col min="11815" max="12034" width="2.19921875" style="419"/>
    <col min="12035" max="12038" width="2.59765625" style="419" customWidth="1"/>
    <col min="12039" max="12062" width="2.19921875" style="419"/>
    <col min="12063" max="12070" width="1.796875" style="419" customWidth="1"/>
    <col min="12071" max="12290" width="2.19921875" style="419"/>
    <col min="12291" max="12294" width="2.59765625" style="419" customWidth="1"/>
    <col min="12295" max="12318" width="2.19921875" style="419"/>
    <col min="12319" max="12326" width="1.796875" style="419" customWidth="1"/>
    <col min="12327" max="12546" width="2.19921875" style="419"/>
    <col min="12547" max="12550" width="2.59765625" style="419" customWidth="1"/>
    <col min="12551" max="12574" width="2.19921875" style="419"/>
    <col min="12575" max="12582" width="1.796875" style="419" customWidth="1"/>
    <col min="12583" max="12802" width="2.19921875" style="419"/>
    <col min="12803" max="12806" width="2.59765625" style="419" customWidth="1"/>
    <col min="12807" max="12830" width="2.19921875" style="419"/>
    <col min="12831" max="12838" width="1.796875" style="419" customWidth="1"/>
    <col min="12839" max="13058" width="2.19921875" style="419"/>
    <col min="13059" max="13062" width="2.59765625" style="419" customWidth="1"/>
    <col min="13063" max="13086" width="2.19921875" style="419"/>
    <col min="13087" max="13094" width="1.796875" style="419" customWidth="1"/>
    <col min="13095" max="13314" width="2.19921875" style="419"/>
    <col min="13315" max="13318" width="2.59765625" style="419" customWidth="1"/>
    <col min="13319" max="13342" width="2.19921875" style="419"/>
    <col min="13343" max="13350" width="1.796875" style="419" customWidth="1"/>
    <col min="13351" max="13570" width="2.19921875" style="419"/>
    <col min="13571" max="13574" width="2.59765625" style="419" customWidth="1"/>
    <col min="13575" max="13598" width="2.19921875" style="419"/>
    <col min="13599" max="13606" width="1.796875" style="419" customWidth="1"/>
    <col min="13607" max="13826" width="2.19921875" style="419"/>
    <col min="13827" max="13830" width="2.59765625" style="419" customWidth="1"/>
    <col min="13831" max="13854" width="2.19921875" style="419"/>
    <col min="13855" max="13862" width="1.796875" style="419" customWidth="1"/>
    <col min="13863" max="14082" width="2.19921875" style="419"/>
    <col min="14083" max="14086" width="2.59765625" style="419" customWidth="1"/>
    <col min="14087" max="14110" width="2.19921875" style="419"/>
    <col min="14111" max="14118" width="1.796875" style="419" customWidth="1"/>
    <col min="14119" max="14338" width="2.19921875" style="419"/>
    <col min="14339" max="14342" width="2.59765625" style="419" customWidth="1"/>
    <col min="14343" max="14366" width="2.19921875" style="419"/>
    <col min="14367" max="14374" width="1.796875" style="419" customWidth="1"/>
    <col min="14375" max="14594" width="2.19921875" style="419"/>
    <col min="14595" max="14598" width="2.59765625" style="419" customWidth="1"/>
    <col min="14599" max="14622" width="2.19921875" style="419"/>
    <col min="14623" max="14630" width="1.796875" style="419" customWidth="1"/>
    <col min="14631" max="14850" width="2.19921875" style="419"/>
    <col min="14851" max="14854" width="2.59765625" style="419" customWidth="1"/>
    <col min="14855" max="14878" width="2.19921875" style="419"/>
    <col min="14879" max="14886" width="1.796875" style="419" customWidth="1"/>
    <col min="14887" max="15106" width="2.19921875" style="419"/>
    <col min="15107" max="15110" width="2.59765625" style="419" customWidth="1"/>
    <col min="15111" max="15134" width="2.19921875" style="419"/>
    <col min="15135" max="15142" width="1.796875" style="419" customWidth="1"/>
    <col min="15143" max="15362" width="2.19921875" style="419"/>
    <col min="15363" max="15366" width="2.59765625" style="419" customWidth="1"/>
    <col min="15367" max="15390" width="2.19921875" style="419"/>
    <col min="15391" max="15398" width="1.796875" style="419" customWidth="1"/>
    <col min="15399" max="15618" width="2.19921875" style="419"/>
    <col min="15619" max="15622" width="2.59765625" style="419" customWidth="1"/>
    <col min="15623" max="15646" width="2.19921875" style="419"/>
    <col min="15647" max="15654" width="1.796875" style="419" customWidth="1"/>
    <col min="15655" max="15874" width="2.19921875" style="419"/>
    <col min="15875" max="15878" width="2.59765625" style="419" customWidth="1"/>
    <col min="15879" max="15902" width="2.19921875" style="419"/>
    <col min="15903" max="15910" width="1.796875" style="419" customWidth="1"/>
    <col min="15911" max="16130" width="2.19921875" style="419"/>
    <col min="16131" max="16134" width="2.59765625" style="419" customWidth="1"/>
    <col min="16135" max="16158" width="2.19921875" style="419"/>
    <col min="16159" max="16166" width="1.796875" style="419" customWidth="1"/>
    <col min="16167" max="16384" width="2.19921875" style="419"/>
  </cols>
  <sheetData>
    <row r="1" spans="1:36" s="410" customFormat="1" ht="17.25" customHeight="1">
      <c r="A1" s="409" t="s">
        <v>817</v>
      </c>
    </row>
    <row r="2" spans="1:36" s="410" customFormat="1" ht="9.75" customHeight="1">
      <c r="C2" s="411"/>
      <c r="I2" s="411"/>
    </row>
    <row r="3" spans="1:36" s="412" customFormat="1" ht="9.75" customHeight="1">
      <c r="C3" s="411"/>
      <c r="I3" s="411"/>
    </row>
    <row r="4" spans="1:36" s="410" customFormat="1" ht="15.75" customHeight="1">
      <c r="Q4" s="1090" t="s">
        <v>744</v>
      </c>
      <c r="R4" s="1090"/>
      <c r="S4" s="1090"/>
      <c r="T4" s="1090"/>
      <c r="U4" s="1090"/>
      <c r="V4" s="1090"/>
      <c r="W4" s="1090"/>
      <c r="X4" s="1090"/>
      <c r="Y4" s="1090"/>
      <c r="Z4" s="1090"/>
      <c r="AA4" s="1090"/>
      <c r="AB4" s="1090"/>
      <c r="AC4" s="1090"/>
      <c r="AD4" s="1090"/>
      <c r="AE4" s="1090"/>
      <c r="AF4" s="1090"/>
      <c r="AG4" s="1090"/>
      <c r="AH4" s="1090"/>
      <c r="AI4" s="1090"/>
      <c r="AJ4" s="1090"/>
    </row>
    <row r="5" spans="1:36" s="410" customFormat="1" ht="14.25" customHeight="1">
      <c r="R5" s="414"/>
      <c r="S5" s="414"/>
      <c r="T5" s="415"/>
      <c r="U5" s="415"/>
      <c r="V5" s="415"/>
      <c r="W5" s="415"/>
      <c r="X5" s="415"/>
      <c r="AA5" s="874" t="s">
        <v>745</v>
      </c>
      <c r="AB5" s="874"/>
      <c r="AC5" s="874"/>
      <c r="AD5" s="874"/>
      <c r="AE5" s="875" t="s">
        <v>491</v>
      </c>
      <c r="AF5" s="875"/>
      <c r="AG5" s="875"/>
      <c r="AH5" s="875"/>
      <c r="AI5" s="875"/>
      <c r="AJ5" s="875"/>
    </row>
    <row r="6" spans="1:36" ht="13.5" customHeight="1" thickBot="1">
      <c r="R6" s="1091"/>
      <c r="S6" s="1091"/>
      <c r="T6" s="1092"/>
      <c r="U6" s="1092"/>
      <c r="V6" s="1092"/>
    </row>
    <row r="7" spans="1:36" ht="18" customHeight="1">
      <c r="A7" s="1093" t="s">
        <v>784</v>
      </c>
      <c r="B7" s="1094"/>
      <c r="C7" s="1094"/>
      <c r="D7" s="1094"/>
      <c r="E7" s="1094"/>
      <c r="F7" s="1094"/>
      <c r="G7" s="1094"/>
      <c r="H7" s="1094"/>
      <c r="I7" s="1094"/>
      <c r="J7" s="1094"/>
      <c r="K7" s="1094"/>
      <c r="L7" s="1094"/>
      <c r="M7" s="1094"/>
      <c r="N7" s="1094"/>
      <c r="O7" s="1094"/>
      <c r="P7" s="1094"/>
      <c r="Q7" s="1094"/>
      <c r="R7" s="1094"/>
      <c r="S7" s="1094"/>
      <c r="T7" s="1094"/>
      <c r="U7" s="1094"/>
      <c r="V7" s="1094"/>
      <c r="W7" s="1094"/>
      <c r="X7" s="1094"/>
      <c r="Y7" s="1094"/>
      <c r="Z7" s="1094"/>
      <c r="AA7" s="1094"/>
      <c r="AB7" s="1094"/>
      <c r="AC7" s="1094"/>
      <c r="AD7" s="1095"/>
    </row>
    <row r="8" spans="1:36" ht="13.5" customHeight="1">
      <c r="A8" s="1109"/>
      <c r="B8" s="1110"/>
      <c r="C8" s="1111"/>
      <c r="D8" s="1111"/>
      <c r="E8" s="1111"/>
      <c r="F8" s="1111"/>
      <c r="G8" s="1069" t="s">
        <v>131</v>
      </c>
      <c r="H8" s="1070"/>
      <c r="I8" s="1070"/>
      <c r="J8" s="1070"/>
      <c r="K8" s="1099" t="s">
        <v>785</v>
      </c>
      <c r="L8" s="1100"/>
      <c r="M8" s="1100"/>
      <c r="N8" s="1101"/>
      <c r="O8" s="1069" t="s">
        <v>786</v>
      </c>
      <c r="P8" s="1070"/>
      <c r="Q8" s="1070"/>
      <c r="R8" s="1070"/>
      <c r="S8" s="1069" t="s">
        <v>787</v>
      </c>
      <c r="T8" s="1070"/>
      <c r="U8" s="1070"/>
      <c r="V8" s="1070"/>
      <c r="W8" s="1069" t="s">
        <v>788</v>
      </c>
      <c r="X8" s="1070"/>
      <c r="Y8" s="1070"/>
      <c r="Z8" s="1070"/>
      <c r="AA8" s="1069" t="s">
        <v>789</v>
      </c>
      <c r="AB8" s="1070"/>
      <c r="AC8" s="1070"/>
      <c r="AD8" s="1096"/>
    </row>
    <row r="9" spans="1:36" ht="13.5" customHeight="1">
      <c r="A9" s="1112"/>
      <c r="B9" s="984"/>
      <c r="C9" s="1113"/>
      <c r="D9" s="1113"/>
      <c r="E9" s="1113"/>
      <c r="F9" s="1113"/>
      <c r="G9" s="1071"/>
      <c r="H9" s="1072"/>
      <c r="I9" s="1072"/>
      <c r="J9" s="1072"/>
      <c r="K9" s="1102"/>
      <c r="L9" s="1103"/>
      <c r="M9" s="1103"/>
      <c r="N9" s="1104"/>
      <c r="O9" s="1071"/>
      <c r="P9" s="1072"/>
      <c r="Q9" s="1072"/>
      <c r="R9" s="1072"/>
      <c r="S9" s="1071"/>
      <c r="T9" s="1072"/>
      <c r="U9" s="1072"/>
      <c r="V9" s="1072"/>
      <c r="W9" s="1071"/>
      <c r="X9" s="1072"/>
      <c r="Y9" s="1072"/>
      <c r="Z9" s="1072"/>
      <c r="AA9" s="1071"/>
      <c r="AB9" s="1072"/>
      <c r="AC9" s="1072"/>
      <c r="AD9" s="1097"/>
    </row>
    <row r="10" spans="1:36" s="421" customFormat="1" ht="16.5" customHeight="1">
      <c r="A10" s="1112"/>
      <c r="B10" s="984"/>
      <c r="C10" s="1113"/>
      <c r="D10" s="1113"/>
      <c r="E10" s="1113"/>
      <c r="F10" s="1113"/>
      <c r="G10" s="1098" t="s">
        <v>544</v>
      </c>
      <c r="H10" s="1098"/>
      <c r="I10" s="1098" t="s">
        <v>790</v>
      </c>
      <c r="J10" s="1098"/>
      <c r="K10" s="1098" t="s">
        <v>544</v>
      </c>
      <c r="L10" s="1098"/>
      <c r="M10" s="1098" t="s">
        <v>790</v>
      </c>
      <c r="N10" s="1098"/>
      <c r="O10" s="1073" t="s">
        <v>544</v>
      </c>
      <c r="P10" s="1075"/>
      <c r="Q10" s="1073" t="s">
        <v>790</v>
      </c>
      <c r="R10" s="1075"/>
      <c r="S10" s="1073" t="s">
        <v>544</v>
      </c>
      <c r="T10" s="1075"/>
      <c r="U10" s="1073" t="s">
        <v>790</v>
      </c>
      <c r="V10" s="1074"/>
      <c r="W10" s="1073" t="s">
        <v>544</v>
      </c>
      <c r="X10" s="1075"/>
      <c r="Y10" s="1073" t="s">
        <v>790</v>
      </c>
      <c r="Z10" s="1074"/>
      <c r="AA10" s="1073" t="s">
        <v>544</v>
      </c>
      <c r="AB10" s="1075"/>
      <c r="AC10" s="1073" t="s">
        <v>790</v>
      </c>
      <c r="AD10" s="1076"/>
    </row>
    <row r="11" spans="1:36" ht="16.5" customHeight="1">
      <c r="A11" s="1117" t="s">
        <v>169</v>
      </c>
      <c r="B11" s="1105" t="s">
        <v>791</v>
      </c>
      <c r="C11" s="1105"/>
      <c r="D11" s="1106" t="s">
        <v>792</v>
      </c>
      <c r="E11" s="1107"/>
      <c r="F11" s="1108"/>
      <c r="G11" s="1085"/>
      <c r="H11" s="1085"/>
      <c r="I11" s="1085"/>
      <c r="J11" s="1085"/>
      <c r="K11" s="1085"/>
      <c r="L11" s="1085"/>
      <c r="M11" s="1085"/>
      <c r="N11" s="1085"/>
      <c r="O11" s="1085"/>
      <c r="P11" s="1085"/>
      <c r="Q11" s="1085"/>
      <c r="R11" s="1085"/>
      <c r="S11" s="1085"/>
      <c r="T11" s="1085"/>
      <c r="U11" s="1085"/>
      <c r="V11" s="1085"/>
      <c r="W11" s="1085"/>
      <c r="X11" s="1085"/>
      <c r="Y11" s="1085"/>
      <c r="Z11" s="1085"/>
      <c r="AA11" s="1085"/>
      <c r="AB11" s="1085"/>
      <c r="AC11" s="1085"/>
      <c r="AD11" s="1086"/>
    </row>
    <row r="12" spans="1:36" ht="16.5" customHeight="1">
      <c r="A12" s="1117"/>
      <c r="B12" s="1105"/>
      <c r="C12" s="1105"/>
      <c r="D12" s="1106" t="s">
        <v>793</v>
      </c>
      <c r="E12" s="1107"/>
      <c r="F12" s="1108"/>
      <c r="G12" s="1085"/>
      <c r="H12" s="1085"/>
      <c r="I12" s="1085"/>
      <c r="J12" s="1085"/>
      <c r="K12" s="1085"/>
      <c r="L12" s="1085"/>
      <c r="M12" s="1085"/>
      <c r="N12" s="1085"/>
      <c r="O12" s="1085"/>
      <c r="P12" s="1085"/>
      <c r="Q12" s="1085"/>
      <c r="R12" s="1085"/>
      <c r="S12" s="1085"/>
      <c r="T12" s="1085"/>
      <c r="U12" s="1085"/>
      <c r="V12" s="1085"/>
      <c r="W12" s="1085"/>
      <c r="X12" s="1085"/>
      <c r="Y12" s="1085"/>
      <c r="Z12" s="1085"/>
      <c r="AA12" s="1085"/>
      <c r="AB12" s="1085"/>
      <c r="AC12" s="1085"/>
      <c r="AD12" s="1086"/>
    </row>
    <row r="13" spans="1:36" ht="16.5" customHeight="1">
      <c r="A13" s="1117"/>
      <c r="B13" s="1114" t="s">
        <v>794</v>
      </c>
      <c r="C13" s="1115"/>
      <c r="D13" s="1115"/>
      <c r="E13" s="1115"/>
      <c r="F13" s="1116"/>
      <c r="G13" s="1081"/>
      <c r="H13" s="1082"/>
      <c r="I13" s="1082"/>
      <c r="J13" s="1084"/>
      <c r="K13" s="1081"/>
      <c r="L13" s="1082"/>
      <c r="M13" s="1082"/>
      <c r="N13" s="1084"/>
      <c r="O13" s="1081"/>
      <c r="P13" s="1082"/>
      <c r="Q13" s="1082"/>
      <c r="R13" s="1084"/>
      <c r="S13" s="1081"/>
      <c r="T13" s="1082"/>
      <c r="U13" s="1082"/>
      <c r="V13" s="1084"/>
      <c r="W13" s="1081"/>
      <c r="X13" s="1082"/>
      <c r="Y13" s="1082"/>
      <c r="Z13" s="1084"/>
      <c r="AA13" s="1081"/>
      <c r="AB13" s="1082"/>
      <c r="AC13" s="1082"/>
      <c r="AD13" s="1083"/>
    </row>
    <row r="14" spans="1:36" ht="16.5" customHeight="1">
      <c r="A14" s="1118"/>
      <c r="B14" s="1087" t="s">
        <v>795</v>
      </c>
      <c r="C14" s="1088"/>
      <c r="D14" s="1088"/>
      <c r="E14" s="1088"/>
      <c r="F14" s="1089"/>
      <c r="G14" s="1077"/>
      <c r="H14" s="1078"/>
      <c r="I14" s="1078"/>
      <c r="J14" s="1079"/>
      <c r="K14" s="1077"/>
      <c r="L14" s="1078"/>
      <c r="M14" s="1078"/>
      <c r="N14" s="1079"/>
      <c r="O14" s="1077"/>
      <c r="P14" s="1078"/>
      <c r="Q14" s="1078"/>
      <c r="R14" s="1079"/>
      <c r="S14" s="1077"/>
      <c r="T14" s="1078"/>
      <c r="U14" s="1078"/>
      <c r="V14" s="1079"/>
      <c r="W14" s="1077"/>
      <c r="X14" s="1078"/>
      <c r="Y14" s="1078"/>
      <c r="Z14" s="1079"/>
      <c r="AA14" s="1077"/>
      <c r="AB14" s="1078"/>
      <c r="AC14" s="1078"/>
      <c r="AD14" s="1080"/>
    </row>
    <row r="15" spans="1:36" ht="13.5" customHeight="1">
      <c r="A15" s="1112"/>
      <c r="B15" s="984"/>
      <c r="C15" s="1113"/>
      <c r="D15" s="1113"/>
      <c r="E15" s="1113"/>
      <c r="F15" s="1113"/>
      <c r="G15" s="1069" t="s">
        <v>796</v>
      </c>
      <c r="H15" s="1070"/>
      <c r="I15" s="1070"/>
      <c r="J15" s="1070"/>
      <c r="K15" s="1069" t="s">
        <v>797</v>
      </c>
      <c r="L15" s="1070"/>
      <c r="M15" s="1070"/>
      <c r="N15" s="1070"/>
      <c r="O15" s="1069" t="s">
        <v>798</v>
      </c>
      <c r="P15" s="1070"/>
      <c r="Q15" s="1070"/>
      <c r="R15" s="1070"/>
      <c r="S15" s="1069" t="s">
        <v>799</v>
      </c>
      <c r="T15" s="1070"/>
      <c r="U15" s="1070"/>
      <c r="V15" s="1070"/>
      <c r="W15" s="1069" t="s">
        <v>800</v>
      </c>
      <c r="X15" s="1070"/>
      <c r="Y15" s="1070"/>
      <c r="Z15" s="1070"/>
      <c r="AA15" s="1069" t="s">
        <v>801</v>
      </c>
      <c r="AB15" s="1070"/>
      <c r="AC15" s="1070"/>
      <c r="AD15" s="1096"/>
    </row>
    <row r="16" spans="1:36" ht="13.5" customHeight="1">
      <c r="A16" s="1112"/>
      <c r="B16" s="984"/>
      <c r="C16" s="1113"/>
      <c r="D16" s="1113"/>
      <c r="E16" s="1113"/>
      <c r="F16" s="1113"/>
      <c r="G16" s="1071"/>
      <c r="H16" s="1072"/>
      <c r="I16" s="1072"/>
      <c r="J16" s="1072"/>
      <c r="K16" s="1071"/>
      <c r="L16" s="1072"/>
      <c r="M16" s="1072"/>
      <c r="N16" s="1072"/>
      <c r="O16" s="1071"/>
      <c r="P16" s="1072"/>
      <c r="Q16" s="1072"/>
      <c r="R16" s="1072"/>
      <c r="S16" s="1071"/>
      <c r="T16" s="1072"/>
      <c r="U16" s="1072"/>
      <c r="V16" s="1072"/>
      <c r="W16" s="1071"/>
      <c r="X16" s="1072"/>
      <c r="Y16" s="1072"/>
      <c r="Z16" s="1072"/>
      <c r="AA16" s="1071"/>
      <c r="AB16" s="1072"/>
      <c r="AC16" s="1072"/>
      <c r="AD16" s="1097"/>
    </row>
    <row r="17" spans="1:30" s="421" customFormat="1" ht="16.5" customHeight="1">
      <c r="A17" s="1112"/>
      <c r="B17" s="984"/>
      <c r="C17" s="1113"/>
      <c r="D17" s="1113"/>
      <c r="E17" s="1113"/>
      <c r="F17" s="1113"/>
      <c r="G17" s="1098" t="s">
        <v>544</v>
      </c>
      <c r="H17" s="1098"/>
      <c r="I17" s="1098" t="s">
        <v>790</v>
      </c>
      <c r="J17" s="1098"/>
      <c r="K17" s="1098" t="s">
        <v>544</v>
      </c>
      <c r="L17" s="1098"/>
      <c r="M17" s="1098" t="s">
        <v>790</v>
      </c>
      <c r="N17" s="1098"/>
      <c r="O17" s="1073" t="s">
        <v>544</v>
      </c>
      <c r="P17" s="1075"/>
      <c r="Q17" s="1073" t="s">
        <v>790</v>
      </c>
      <c r="R17" s="1075"/>
      <c r="S17" s="1073" t="s">
        <v>544</v>
      </c>
      <c r="T17" s="1075"/>
      <c r="U17" s="1073" t="s">
        <v>790</v>
      </c>
      <c r="V17" s="1074"/>
      <c r="W17" s="1073" t="s">
        <v>544</v>
      </c>
      <c r="X17" s="1075"/>
      <c r="Y17" s="1073" t="s">
        <v>790</v>
      </c>
      <c r="Z17" s="1074"/>
      <c r="AA17" s="1073" t="s">
        <v>544</v>
      </c>
      <c r="AB17" s="1075"/>
      <c r="AC17" s="1073" t="s">
        <v>790</v>
      </c>
      <c r="AD17" s="1076"/>
    </row>
    <row r="18" spans="1:30" ht="16.5" customHeight="1">
      <c r="A18" s="1117" t="s">
        <v>169</v>
      </c>
      <c r="B18" s="1105" t="s">
        <v>791</v>
      </c>
      <c r="C18" s="1105"/>
      <c r="D18" s="1106" t="s">
        <v>792</v>
      </c>
      <c r="E18" s="1107"/>
      <c r="F18" s="1108"/>
      <c r="G18" s="1085"/>
      <c r="H18" s="1085"/>
      <c r="I18" s="1085"/>
      <c r="J18" s="1085"/>
      <c r="K18" s="1085"/>
      <c r="L18" s="1085"/>
      <c r="M18" s="1085"/>
      <c r="N18" s="1085"/>
      <c r="O18" s="1085"/>
      <c r="P18" s="1085"/>
      <c r="Q18" s="1085"/>
      <c r="R18" s="1085"/>
      <c r="S18" s="1085"/>
      <c r="T18" s="1085"/>
      <c r="U18" s="1085"/>
      <c r="V18" s="1085"/>
      <c r="W18" s="1085"/>
      <c r="X18" s="1085"/>
      <c r="Y18" s="1085"/>
      <c r="Z18" s="1085"/>
      <c r="AA18" s="1085"/>
      <c r="AB18" s="1085"/>
      <c r="AC18" s="1085"/>
      <c r="AD18" s="1086"/>
    </row>
    <row r="19" spans="1:30" ht="16.5" customHeight="1">
      <c r="A19" s="1117"/>
      <c r="B19" s="1105"/>
      <c r="C19" s="1105"/>
      <c r="D19" s="1106" t="s">
        <v>793</v>
      </c>
      <c r="E19" s="1107"/>
      <c r="F19" s="1108"/>
      <c r="G19" s="1085"/>
      <c r="H19" s="1085"/>
      <c r="I19" s="1085"/>
      <c r="J19" s="1085"/>
      <c r="K19" s="1085"/>
      <c r="L19" s="1085"/>
      <c r="M19" s="1085"/>
      <c r="N19" s="1085"/>
      <c r="O19" s="1085"/>
      <c r="P19" s="1085"/>
      <c r="Q19" s="1085"/>
      <c r="R19" s="1085"/>
      <c r="S19" s="1085"/>
      <c r="T19" s="1085"/>
      <c r="U19" s="1085"/>
      <c r="V19" s="1085"/>
      <c r="W19" s="1085"/>
      <c r="X19" s="1085"/>
      <c r="Y19" s="1085"/>
      <c r="Z19" s="1085"/>
      <c r="AA19" s="1085"/>
      <c r="AB19" s="1085"/>
      <c r="AC19" s="1085"/>
      <c r="AD19" s="1086"/>
    </row>
    <row r="20" spans="1:30" ht="16.5" customHeight="1">
      <c r="A20" s="1117"/>
      <c r="B20" s="1114" t="s">
        <v>794</v>
      </c>
      <c r="C20" s="1115"/>
      <c r="D20" s="1115"/>
      <c r="E20" s="1115"/>
      <c r="F20" s="1116"/>
      <c r="G20" s="1081"/>
      <c r="H20" s="1082"/>
      <c r="I20" s="1082"/>
      <c r="J20" s="1084"/>
      <c r="K20" s="1081"/>
      <c r="L20" s="1082"/>
      <c r="M20" s="1082"/>
      <c r="N20" s="1084"/>
      <c r="O20" s="1081"/>
      <c r="P20" s="1082"/>
      <c r="Q20" s="1082"/>
      <c r="R20" s="1084"/>
      <c r="S20" s="1081"/>
      <c r="T20" s="1082"/>
      <c r="U20" s="1082"/>
      <c r="V20" s="1084"/>
      <c r="W20" s="1081"/>
      <c r="X20" s="1082"/>
      <c r="Y20" s="1082"/>
      <c r="Z20" s="1084"/>
      <c r="AA20" s="1081"/>
      <c r="AB20" s="1082"/>
      <c r="AC20" s="1082"/>
      <c r="AD20" s="1083"/>
    </row>
    <row r="21" spans="1:30" ht="16.5" customHeight="1" thickBot="1">
      <c r="A21" s="1117"/>
      <c r="B21" s="1119" t="s">
        <v>795</v>
      </c>
      <c r="C21" s="1120"/>
      <c r="D21" s="1120"/>
      <c r="E21" s="1120"/>
      <c r="F21" s="1121"/>
      <c r="G21" s="1077"/>
      <c r="H21" s="1078"/>
      <c r="I21" s="1078"/>
      <c r="J21" s="1079"/>
      <c r="K21" s="1077"/>
      <c r="L21" s="1078"/>
      <c r="M21" s="1078"/>
      <c r="N21" s="1079"/>
      <c r="O21" s="1077"/>
      <c r="P21" s="1078"/>
      <c r="Q21" s="1078"/>
      <c r="R21" s="1079"/>
      <c r="S21" s="1077"/>
      <c r="T21" s="1078"/>
      <c r="U21" s="1078"/>
      <c r="V21" s="1079"/>
      <c r="W21" s="1077"/>
      <c r="X21" s="1078"/>
      <c r="Y21" s="1078"/>
      <c r="Z21" s="1079"/>
      <c r="AA21" s="1077"/>
      <c r="AB21" s="1078"/>
      <c r="AC21" s="1078"/>
      <c r="AD21" s="1080"/>
    </row>
    <row r="22" spans="1:30" ht="13.5" customHeight="1">
      <c r="A22" s="1122"/>
      <c r="B22" s="1123"/>
      <c r="C22" s="1124"/>
      <c r="D22" s="1124"/>
      <c r="E22" s="1124"/>
      <c r="F22" s="1124"/>
      <c r="G22" s="1125"/>
      <c r="H22" s="1126"/>
      <c r="I22" s="1126"/>
      <c r="J22" s="1126"/>
      <c r="K22" s="1125"/>
      <c r="L22" s="1126"/>
      <c r="M22" s="1126"/>
      <c r="N22" s="1126"/>
      <c r="O22" s="1125"/>
      <c r="P22" s="1126"/>
      <c r="Q22" s="1126"/>
      <c r="R22" s="1126"/>
      <c r="S22" s="1125"/>
      <c r="T22" s="1126"/>
      <c r="U22" s="1126"/>
      <c r="V22" s="1126"/>
      <c r="W22" s="1125"/>
      <c r="X22" s="1126"/>
      <c r="Y22" s="1126"/>
      <c r="Z22" s="1126"/>
      <c r="AA22" s="1125"/>
      <c r="AB22" s="1126"/>
      <c r="AC22" s="1126"/>
      <c r="AD22" s="1129"/>
    </row>
    <row r="23" spans="1:30" ht="13.5" customHeight="1">
      <c r="A23" s="1112"/>
      <c r="B23" s="984"/>
      <c r="C23" s="1113"/>
      <c r="D23" s="1113"/>
      <c r="E23" s="1113"/>
      <c r="F23" s="1113"/>
      <c r="G23" s="1127"/>
      <c r="H23" s="1128"/>
      <c r="I23" s="1128"/>
      <c r="J23" s="1128"/>
      <c r="K23" s="1127"/>
      <c r="L23" s="1128"/>
      <c r="M23" s="1128"/>
      <c r="N23" s="1128"/>
      <c r="O23" s="1127"/>
      <c r="P23" s="1128"/>
      <c r="Q23" s="1128"/>
      <c r="R23" s="1128"/>
      <c r="S23" s="1127"/>
      <c r="T23" s="1128"/>
      <c r="U23" s="1128"/>
      <c r="V23" s="1128"/>
      <c r="W23" s="1127"/>
      <c r="X23" s="1128"/>
      <c r="Y23" s="1128"/>
      <c r="Z23" s="1128"/>
      <c r="AA23" s="1127"/>
      <c r="AB23" s="1128"/>
      <c r="AC23" s="1128"/>
      <c r="AD23" s="1130"/>
    </row>
    <row r="24" spans="1:30" ht="16.5" customHeight="1">
      <c r="A24" s="1112"/>
      <c r="B24" s="984"/>
      <c r="C24" s="1113"/>
      <c r="D24" s="1113"/>
      <c r="E24" s="1113"/>
      <c r="F24" s="1113"/>
      <c r="G24" s="1098" t="s">
        <v>544</v>
      </c>
      <c r="H24" s="1098"/>
      <c r="I24" s="1098" t="s">
        <v>790</v>
      </c>
      <c r="J24" s="1098"/>
      <c r="K24" s="1098" t="s">
        <v>544</v>
      </c>
      <c r="L24" s="1098"/>
      <c r="M24" s="1098" t="s">
        <v>790</v>
      </c>
      <c r="N24" s="1098"/>
      <c r="O24" s="1073" t="s">
        <v>544</v>
      </c>
      <c r="P24" s="1075"/>
      <c r="Q24" s="1073" t="s">
        <v>790</v>
      </c>
      <c r="R24" s="1075"/>
      <c r="S24" s="1073" t="s">
        <v>544</v>
      </c>
      <c r="T24" s="1075"/>
      <c r="U24" s="1073" t="s">
        <v>790</v>
      </c>
      <c r="V24" s="1074"/>
      <c r="W24" s="1073" t="s">
        <v>544</v>
      </c>
      <c r="X24" s="1075"/>
      <c r="Y24" s="1073" t="s">
        <v>790</v>
      </c>
      <c r="Z24" s="1074"/>
      <c r="AA24" s="1073" t="s">
        <v>544</v>
      </c>
      <c r="AB24" s="1075"/>
      <c r="AC24" s="1073" t="s">
        <v>790</v>
      </c>
      <c r="AD24" s="1076"/>
    </row>
    <row r="25" spans="1:30" ht="16.5" customHeight="1">
      <c r="A25" s="1117" t="s">
        <v>169</v>
      </c>
      <c r="B25" s="1105" t="s">
        <v>791</v>
      </c>
      <c r="C25" s="1105"/>
      <c r="D25" s="1106" t="s">
        <v>792</v>
      </c>
      <c r="E25" s="1107"/>
      <c r="F25" s="1108"/>
      <c r="G25" s="1085"/>
      <c r="H25" s="1085"/>
      <c r="I25" s="1085"/>
      <c r="J25" s="1085"/>
      <c r="K25" s="1085"/>
      <c r="L25" s="1085"/>
      <c r="M25" s="1085"/>
      <c r="N25" s="1085"/>
      <c r="O25" s="1085"/>
      <c r="P25" s="1085"/>
      <c r="Q25" s="1085"/>
      <c r="R25" s="1085"/>
      <c r="S25" s="1085"/>
      <c r="T25" s="1085"/>
      <c r="U25" s="1085"/>
      <c r="V25" s="1085"/>
      <c r="W25" s="1085"/>
      <c r="X25" s="1085"/>
      <c r="Y25" s="1085"/>
      <c r="Z25" s="1085"/>
      <c r="AA25" s="1085"/>
      <c r="AB25" s="1085"/>
      <c r="AC25" s="1085"/>
      <c r="AD25" s="1086"/>
    </row>
    <row r="26" spans="1:30" ht="16.5" customHeight="1">
      <c r="A26" s="1117"/>
      <c r="B26" s="1105"/>
      <c r="C26" s="1105"/>
      <c r="D26" s="1106" t="s">
        <v>793</v>
      </c>
      <c r="E26" s="1107"/>
      <c r="F26" s="1108"/>
      <c r="G26" s="1085"/>
      <c r="H26" s="1085"/>
      <c r="I26" s="1085"/>
      <c r="J26" s="1085"/>
      <c r="K26" s="1085"/>
      <c r="L26" s="1085"/>
      <c r="M26" s="1085"/>
      <c r="N26" s="1085"/>
      <c r="O26" s="1085"/>
      <c r="P26" s="1085"/>
      <c r="Q26" s="1085"/>
      <c r="R26" s="1085"/>
      <c r="S26" s="1085"/>
      <c r="T26" s="1085"/>
      <c r="U26" s="1085"/>
      <c r="V26" s="1085"/>
      <c r="W26" s="1085"/>
      <c r="X26" s="1085"/>
      <c r="Y26" s="1085"/>
      <c r="Z26" s="1085"/>
      <c r="AA26" s="1085"/>
      <c r="AB26" s="1085"/>
      <c r="AC26" s="1085"/>
      <c r="AD26" s="1086"/>
    </row>
    <row r="27" spans="1:30" ht="16.5" customHeight="1">
      <c r="A27" s="1117"/>
      <c r="B27" s="1114" t="s">
        <v>794</v>
      </c>
      <c r="C27" s="1115"/>
      <c r="D27" s="1115"/>
      <c r="E27" s="1115"/>
      <c r="F27" s="1116"/>
      <c r="G27" s="1081"/>
      <c r="H27" s="1082"/>
      <c r="I27" s="1082"/>
      <c r="J27" s="1084"/>
      <c r="K27" s="1081"/>
      <c r="L27" s="1082"/>
      <c r="M27" s="1082"/>
      <c r="N27" s="1084"/>
      <c r="O27" s="1081"/>
      <c r="P27" s="1082"/>
      <c r="Q27" s="1082"/>
      <c r="R27" s="1084"/>
      <c r="S27" s="1081"/>
      <c r="T27" s="1082"/>
      <c r="U27" s="1082"/>
      <c r="V27" s="1084"/>
      <c r="W27" s="1081"/>
      <c r="X27" s="1082"/>
      <c r="Y27" s="1082"/>
      <c r="Z27" s="1084"/>
      <c r="AA27" s="1081"/>
      <c r="AB27" s="1082"/>
      <c r="AC27" s="1082"/>
      <c r="AD27" s="1083"/>
    </row>
    <row r="28" spans="1:30" ht="16.5" customHeight="1" thickBot="1">
      <c r="A28" s="1131"/>
      <c r="B28" s="1119" t="s">
        <v>795</v>
      </c>
      <c r="C28" s="1120"/>
      <c r="D28" s="1120"/>
      <c r="E28" s="1120"/>
      <c r="F28" s="1121"/>
      <c r="G28" s="1137"/>
      <c r="H28" s="1138"/>
      <c r="I28" s="1138"/>
      <c r="J28" s="1140"/>
      <c r="K28" s="1137"/>
      <c r="L28" s="1138"/>
      <c r="M28" s="1138"/>
      <c r="N28" s="1140"/>
      <c r="O28" s="1137"/>
      <c r="P28" s="1138"/>
      <c r="Q28" s="1138"/>
      <c r="R28" s="1140"/>
      <c r="S28" s="1137"/>
      <c r="T28" s="1138"/>
      <c r="U28" s="1138"/>
      <c r="V28" s="1140"/>
      <c r="W28" s="1137"/>
      <c r="X28" s="1138"/>
      <c r="Y28" s="1138"/>
      <c r="Z28" s="1140"/>
      <c r="AA28" s="1137"/>
      <c r="AB28" s="1138"/>
      <c r="AC28" s="1138"/>
      <c r="AD28" s="1139"/>
    </row>
    <row r="29" spans="1:30" s="414" customFormat="1" ht="13.5" customHeight="1">
      <c r="A29" s="422" t="s">
        <v>802</v>
      </c>
      <c r="B29" s="422"/>
    </row>
    <row r="30" spans="1:30" s="414" customFormat="1" ht="13.5" customHeight="1">
      <c r="A30" s="1134" t="s">
        <v>803</v>
      </c>
      <c r="B30" s="1134"/>
      <c r="C30" s="1135"/>
      <c r="D30" s="1135"/>
      <c r="E30" s="1135"/>
      <c r="F30" s="1135"/>
      <c r="G30" s="1135"/>
      <c r="H30" s="1135"/>
      <c r="I30" s="1135"/>
      <c r="J30" s="1135"/>
      <c r="K30" s="1135"/>
      <c r="L30" s="1135"/>
      <c r="M30" s="1135"/>
      <c r="N30" s="1135"/>
      <c r="O30" s="1135"/>
      <c r="P30" s="1135"/>
      <c r="Q30" s="1135"/>
      <c r="R30" s="1135"/>
      <c r="S30" s="1135"/>
      <c r="T30" s="1135"/>
      <c r="U30" s="1135"/>
      <c r="V30" s="1135"/>
      <c r="W30" s="423"/>
      <c r="X30" s="423"/>
      <c r="Y30" s="423"/>
      <c r="Z30" s="423"/>
      <c r="AA30" s="423"/>
      <c r="AB30" s="423"/>
      <c r="AC30" s="423"/>
      <c r="AD30" s="423"/>
    </row>
    <row r="31" spans="1:30" s="414" customFormat="1" ht="13.5" customHeight="1">
      <c r="A31" s="1136" t="s">
        <v>804</v>
      </c>
      <c r="B31" s="1136"/>
      <c r="C31" s="1136"/>
      <c r="D31" s="1136"/>
      <c r="E31" s="1136"/>
      <c r="F31" s="1136"/>
      <c r="G31" s="1136"/>
      <c r="H31" s="1136"/>
      <c r="I31" s="1136"/>
      <c r="J31" s="1136"/>
      <c r="K31" s="1136"/>
      <c r="L31" s="1136"/>
      <c r="M31" s="1136"/>
      <c r="N31" s="1136"/>
      <c r="O31" s="1136"/>
      <c r="P31" s="1136"/>
      <c r="Q31" s="1136"/>
      <c r="R31" s="1136"/>
      <c r="S31" s="1136"/>
      <c r="T31" s="1136"/>
      <c r="U31" s="1136"/>
      <c r="V31" s="1136"/>
      <c r="W31" s="1136"/>
      <c r="X31" s="1136"/>
      <c r="Y31" s="1136"/>
      <c r="Z31" s="1136"/>
      <c r="AA31" s="1136"/>
      <c r="AB31" s="1136"/>
      <c r="AC31" s="1136"/>
      <c r="AD31" s="1136"/>
    </row>
    <row r="32" spans="1:30" s="414" customFormat="1" ht="13.5" customHeight="1">
      <c r="A32" s="1132" t="s">
        <v>805</v>
      </c>
      <c r="B32" s="1132"/>
      <c r="C32" s="1133"/>
      <c r="D32" s="1133"/>
      <c r="E32" s="1133"/>
      <c r="F32" s="1133"/>
      <c r="G32" s="1133"/>
      <c r="H32" s="1133"/>
      <c r="I32" s="1133"/>
      <c r="J32" s="1133"/>
      <c r="K32" s="1133"/>
      <c r="L32" s="1133"/>
      <c r="M32" s="1133"/>
      <c r="N32" s="1133"/>
      <c r="O32" s="1133"/>
      <c r="P32" s="1133"/>
      <c r="Q32" s="1133"/>
      <c r="R32" s="1133"/>
      <c r="S32" s="1133"/>
      <c r="T32" s="1133"/>
      <c r="U32" s="1133"/>
      <c r="V32" s="1133"/>
    </row>
    <row r="40" spans="37:37" ht="12.75" customHeight="1">
      <c r="AK40" s="424"/>
    </row>
  </sheetData>
  <mergeCells count="192">
    <mergeCell ref="S25:T25"/>
    <mergeCell ref="U25:V25"/>
    <mergeCell ref="W25:X25"/>
    <mergeCell ref="S26:T26"/>
    <mergeCell ref="U26:V26"/>
    <mergeCell ref="W26:X26"/>
    <mergeCell ref="Y26:Z26"/>
    <mergeCell ref="A32:V32"/>
    <mergeCell ref="A30:V30"/>
    <mergeCell ref="A31:AD31"/>
    <mergeCell ref="B28:F28"/>
    <mergeCell ref="B27:F27"/>
    <mergeCell ref="AA28:AD28"/>
    <mergeCell ref="G28:J28"/>
    <mergeCell ref="K28:N28"/>
    <mergeCell ref="O28:R28"/>
    <mergeCell ref="S28:V28"/>
    <mergeCell ref="W28:Z28"/>
    <mergeCell ref="Y24:Z24"/>
    <mergeCell ref="AA24:AB24"/>
    <mergeCell ref="AC24:AD24"/>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B20:F20"/>
    <mergeCell ref="G20:J20"/>
    <mergeCell ref="K20:N20"/>
    <mergeCell ref="O20:R20"/>
    <mergeCell ref="S20:V20"/>
    <mergeCell ref="W20:Z20"/>
    <mergeCell ref="AA20:AD20"/>
    <mergeCell ref="B21:F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S13:V13"/>
    <mergeCell ref="W13:Z13"/>
    <mergeCell ref="AA13:AD13"/>
    <mergeCell ref="S14:V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1:A14"/>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D11:F11"/>
    <mergeCell ref="G11:H11"/>
    <mergeCell ref="I11:J11"/>
    <mergeCell ref="K11:L11"/>
    <mergeCell ref="M11:N11"/>
    <mergeCell ref="O11:P11"/>
    <mergeCell ref="A8:F10"/>
    <mergeCell ref="B13:F13"/>
    <mergeCell ref="G13:J13"/>
    <mergeCell ref="O8:R9"/>
    <mergeCell ref="K13:N13"/>
    <mergeCell ref="O13:R13"/>
    <mergeCell ref="K14:N14"/>
    <mergeCell ref="O14:R14"/>
    <mergeCell ref="B14:F14"/>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B11:C12"/>
    <mergeCell ref="S8:V9"/>
    <mergeCell ref="W8:Z9"/>
    <mergeCell ref="Y10:Z10"/>
    <mergeCell ref="AA10:AB10"/>
    <mergeCell ref="AC10:AD10"/>
    <mergeCell ref="W14:Z14"/>
    <mergeCell ref="AA14:AD14"/>
    <mergeCell ref="G21:J21"/>
    <mergeCell ref="AA27:AD27"/>
    <mergeCell ref="AA21:AD21"/>
    <mergeCell ref="K21:N21"/>
    <mergeCell ref="O21:R21"/>
    <mergeCell ref="S21:V21"/>
    <mergeCell ref="W21:Z21"/>
    <mergeCell ref="G27:J27"/>
    <mergeCell ref="K27:N27"/>
    <mergeCell ref="O27:R27"/>
    <mergeCell ref="S27:V27"/>
    <mergeCell ref="W27:Z27"/>
    <mergeCell ref="W19:X19"/>
    <mergeCell ref="Y19:Z19"/>
    <mergeCell ref="AA19:AB19"/>
    <mergeCell ref="AC19:AD19"/>
    <mergeCell ref="G14:J14"/>
  </mergeCells>
  <phoneticPr fontId="49"/>
  <dataValidations count="1">
    <dataValidation type="whole" imeMode="off" allowBlank="1" showInputMessage="1" showErrorMessage="1" sqref="WVO983058:WWL983061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AB25:AD26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G11:G14 H11:AD12 AA13:AA14 K13:K14 O13:O14 S13:S14 W13:W14 G18:G21 H18:AD19 W20:W21 K20:K21 O20:O21 S20:S21 AA20:AA21 G25:G28 AA25:AA28 W27:W28 K27:K28 O27:O28 S27:S28 H25:Z26" xr:uid="{A7738856-DD8C-4FF6-9066-D8AB10646E44}">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3D25E-6033-4587-9FE6-A1F0B0B96D10}">
  <dimension ref="A1:AO76"/>
  <sheetViews>
    <sheetView showGridLines="0" view="pageBreakPreview" zoomScaleNormal="100" zoomScaleSheetLayoutView="100" workbookViewId="0">
      <selection activeCell="S3" sqref="S3"/>
    </sheetView>
  </sheetViews>
  <sheetFormatPr defaultColWidth="8.19921875" defaultRowHeight="21" customHeight="1"/>
  <cols>
    <col min="1" max="1" width="2.59765625" style="326" customWidth="1"/>
    <col min="2" max="2" width="15.1992187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1"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512</v>
      </c>
      <c r="AL1" s="1141"/>
      <c r="AM1" s="1141"/>
      <c r="AN1" s="1141"/>
    </row>
    <row r="2" spans="1:41" ht="18" customHeight="1">
      <c r="A2" s="323"/>
      <c r="B2" s="327"/>
      <c r="C2" s="327"/>
      <c r="D2" s="327"/>
      <c r="E2" s="327"/>
      <c r="F2" s="327"/>
      <c r="G2" s="327"/>
      <c r="H2" s="327"/>
      <c r="I2" s="327"/>
      <c r="J2" s="327"/>
      <c r="K2" s="327"/>
      <c r="L2" s="327"/>
      <c r="M2" s="1142">
        <v>2024</v>
      </c>
      <c r="N2" s="1142"/>
      <c r="O2" s="1142"/>
      <c r="P2" s="1142"/>
      <c r="Q2" s="1143" t="s">
        <v>196</v>
      </c>
      <c r="R2" s="1143"/>
      <c r="S2" s="1142">
        <v>4</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1"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1"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1" ht="18" customHeight="1">
      <c r="A5" s="328"/>
      <c r="B5" s="328"/>
      <c r="C5" s="328"/>
      <c r="D5" s="328"/>
      <c r="E5" s="328"/>
      <c r="F5" s="328"/>
      <c r="G5" s="328"/>
      <c r="H5" s="328"/>
      <c r="I5" s="328"/>
      <c r="J5" s="328"/>
      <c r="K5" s="328"/>
      <c r="L5" s="328"/>
      <c r="M5" s="328"/>
      <c r="N5" s="328"/>
      <c r="O5" s="328"/>
      <c r="P5" s="328"/>
      <c r="Q5" s="328"/>
      <c r="R5" s="328"/>
      <c r="S5" s="328"/>
      <c r="T5" s="328"/>
      <c r="U5" s="328"/>
      <c r="V5" s="328"/>
      <c r="W5" s="328"/>
      <c r="Y5" s="329"/>
      <c r="Z5" s="329"/>
      <c r="AA5" s="329"/>
      <c r="AB5" s="323"/>
      <c r="AC5" s="329"/>
      <c r="AD5" s="329"/>
      <c r="AE5" s="331"/>
      <c r="AF5" s="331"/>
      <c r="AG5" s="331"/>
      <c r="AH5" s="331"/>
      <c r="AI5" s="332" t="s">
        <v>516</v>
      </c>
      <c r="AJ5" s="325"/>
      <c r="AK5" s="1145"/>
      <c r="AL5" s="1145"/>
      <c r="AM5" s="1145"/>
      <c r="AN5" s="1145"/>
    </row>
    <row r="6" spans="1:41" ht="18" customHeight="1">
      <c r="A6" s="328"/>
      <c r="B6" s="328"/>
      <c r="C6" s="328"/>
      <c r="D6" s="328"/>
      <c r="E6" s="328"/>
      <c r="F6" s="328"/>
      <c r="G6" s="328"/>
      <c r="H6" s="328"/>
      <c r="I6" s="328"/>
      <c r="J6" s="328"/>
      <c r="K6" s="328"/>
      <c r="L6" s="328"/>
      <c r="M6" s="328"/>
      <c r="N6" s="328"/>
      <c r="O6" s="328"/>
      <c r="P6" s="328"/>
      <c r="Q6" s="328"/>
      <c r="R6" s="328"/>
      <c r="S6" s="328"/>
      <c r="U6" s="328"/>
      <c r="V6" s="328"/>
      <c r="W6" s="328"/>
      <c r="Y6" s="329"/>
      <c r="Z6" s="329"/>
      <c r="AA6" s="329"/>
      <c r="AB6" s="323"/>
      <c r="AC6" s="329"/>
      <c r="AD6" s="329"/>
      <c r="AE6" s="329"/>
      <c r="AF6" s="329"/>
      <c r="AG6" s="330" t="s">
        <v>517</v>
      </c>
      <c r="AH6" s="1146"/>
      <c r="AI6" s="1146"/>
      <c r="AJ6" s="1146"/>
      <c r="AK6" s="329" t="s">
        <v>518</v>
      </c>
      <c r="AL6" s="333"/>
      <c r="AM6" s="329" t="s">
        <v>519</v>
      </c>
      <c r="AN6" s="323"/>
    </row>
    <row r="7" spans="1:41" ht="9.9" customHeight="1">
      <c r="A7" s="323"/>
      <c r="B7" s="334"/>
      <c r="C7" s="334"/>
      <c r="D7" s="334"/>
      <c r="E7" s="334"/>
      <c r="F7" s="334"/>
      <c r="G7" s="334"/>
      <c r="H7" s="334"/>
      <c r="I7" s="334"/>
      <c r="J7" s="334"/>
      <c r="K7" s="334"/>
      <c r="L7" s="334"/>
      <c r="M7" s="334"/>
      <c r="N7" s="334"/>
      <c r="O7" s="334"/>
      <c r="P7" s="334"/>
      <c r="Q7" s="334"/>
      <c r="R7" s="334"/>
      <c r="S7" s="334"/>
      <c r="T7" s="334"/>
      <c r="U7" s="334"/>
      <c r="V7" s="334"/>
      <c r="W7" s="334"/>
      <c r="X7" s="327"/>
      <c r="Y7" s="327"/>
      <c r="Z7" s="327"/>
      <c r="AA7" s="327"/>
      <c r="AB7" s="327"/>
      <c r="AC7" s="327"/>
      <c r="AD7" s="327"/>
      <c r="AE7" s="327"/>
      <c r="AF7" s="327"/>
      <c r="AG7" s="327"/>
      <c r="AH7" s="327"/>
      <c r="AI7" s="327"/>
      <c r="AJ7" s="327"/>
      <c r="AK7" s="327"/>
      <c r="AL7" s="327"/>
      <c r="AM7" s="323"/>
      <c r="AN7" s="323"/>
    </row>
    <row r="8" spans="1:41" ht="15" customHeight="1">
      <c r="A8" s="1147" t="s">
        <v>520</v>
      </c>
      <c r="B8" s="1148" t="s">
        <v>521</v>
      </c>
      <c r="C8" s="1150" t="s">
        <v>522</v>
      </c>
      <c r="D8" s="1153" t="s">
        <v>523</v>
      </c>
      <c r="E8" s="1154" t="s">
        <v>524</v>
      </c>
      <c r="F8" s="1155" t="s">
        <v>525</v>
      </c>
      <c r="G8" s="1155"/>
      <c r="H8" s="1155"/>
      <c r="I8" s="1155"/>
      <c r="J8" s="1155"/>
      <c r="K8" s="1155"/>
      <c r="L8" s="1155"/>
      <c r="M8" s="1155"/>
      <c r="N8" s="1155"/>
      <c r="O8" s="1155"/>
      <c r="P8" s="1155"/>
      <c r="Q8" s="1155"/>
      <c r="R8" s="1155"/>
      <c r="S8" s="1155"/>
      <c r="T8" s="1155"/>
      <c r="U8" s="1155"/>
      <c r="V8" s="1155"/>
      <c r="W8" s="1155"/>
      <c r="X8" s="1155"/>
      <c r="Y8" s="1155"/>
      <c r="Z8" s="1155"/>
      <c r="AA8" s="1155"/>
      <c r="AB8" s="1155"/>
      <c r="AC8" s="1155"/>
      <c r="AD8" s="1155"/>
      <c r="AE8" s="1155"/>
      <c r="AF8" s="1155"/>
      <c r="AG8" s="1155"/>
      <c r="AH8" s="1155"/>
      <c r="AI8" s="1155"/>
      <c r="AJ8" s="1155"/>
      <c r="AK8" s="1159" t="s">
        <v>526</v>
      </c>
      <c r="AL8" s="1160" t="s">
        <v>527</v>
      </c>
      <c r="AM8" s="1161" t="s">
        <v>528</v>
      </c>
      <c r="AN8" s="1161"/>
    </row>
    <row r="9" spans="1:41" ht="15" customHeight="1">
      <c r="A9" s="1147"/>
      <c r="B9" s="1149"/>
      <c r="C9" s="1151"/>
      <c r="D9" s="1153"/>
      <c r="E9" s="1154"/>
      <c r="F9" s="1153" t="s">
        <v>165</v>
      </c>
      <c r="G9" s="1153"/>
      <c r="H9" s="1153"/>
      <c r="I9" s="1153"/>
      <c r="J9" s="1153"/>
      <c r="K9" s="1153"/>
      <c r="L9" s="1153"/>
      <c r="M9" s="1153" t="s">
        <v>166</v>
      </c>
      <c r="N9" s="1153"/>
      <c r="O9" s="1153"/>
      <c r="P9" s="1153"/>
      <c r="Q9" s="1153"/>
      <c r="R9" s="1153"/>
      <c r="S9" s="1153"/>
      <c r="T9" s="1153" t="s">
        <v>167</v>
      </c>
      <c r="U9" s="1153"/>
      <c r="V9" s="1153"/>
      <c r="W9" s="1153"/>
      <c r="X9" s="1153"/>
      <c r="Y9" s="1153"/>
      <c r="Z9" s="1153"/>
      <c r="AA9" s="1153" t="s">
        <v>168</v>
      </c>
      <c r="AB9" s="1153"/>
      <c r="AC9" s="1153"/>
      <c r="AD9" s="1153"/>
      <c r="AE9" s="1153"/>
      <c r="AF9" s="1153"/>
      <c r="AG9" s="1153"/>
      <c r="AH9" s="1153" t="s">
        <v>529</v>
      </c>
      <c r="AI9" s="1153"/>
      <c r="AJ9" s="1153"/>
      <c r="AK9" s="1159"/>
      <c r="AL9" s="1160"/>
      <c r="AM9" s="1161"/>
      <c r="AN9" s="1161"/>
    </row>
    <row r="10" spans="1:41" ht="15" customHeight="1">
      <c r="A10" s="1147"/>
      <c r="B10" s="1156" t="s">
        <v>530</v>
      </c>
      <c r="C10" s="1151"/>
      <c r="D10" s="1153"/>
      <c r="E10" s="1154"/>
      <c r="F10" s="335">
        <f>DATE($M$2,$S$2,1)</f>
        <v>45383</v>
      </c>
      <c r="G10" s="335">
        <f>DATE($M$2,$S$2,2)</f>
        <v>45384</v>
      </c>
      <c r="H10" s="335">
        <f>DATE($M$2,$S$2,3)</f>
        <v>45385</v>
      </c>
      <c r="I10" s="335">
        <f>DATE($M$2,$S$2,4)</f>
        <v>45386</v>
      </c>
      <c r="J10" s="335">
        <f>DATE($M$2,$S$2,5)</f>
        <v>45387</v>
      </c>
      <c r="K10" s="335">
        <f>DATE($M$2,$S$2,6)</f>
        <v>45388</v>
      </c>
      <c r="L10" s="335">
        <f>DATE($M$2,$S$2,7)</f>
        <v>45389</v>
      </c>
      <c r="M10" s="335">
        <f>DATE($M$2,$S$2,8)</f>
        <v>45390</v>
      </c>
      <c r="N10" s="335">
        <f>DATE($M$2,$S$2,9)</f>
        <v>45391</v>
      </c>
      <c r="O10" s="335">
        <f>DATE($M$2,$S$2,10)</f>
        <v>45392</v>
      </c>
      <c r="P10" s="335">
        <f>DATE($M$2,$S$2,11)</f>
        <v>45393</v>
      </c>
      <c r="Q10" s="335">
        <f>DATE($M$2,$S$2,12)</f>
        <v>45394</v>
      </c>
      <c r="R10" s="335">
        <f>DATE($M$2,$S$2,13)</f>
        <v>45395</v>
      </c>
      <c r="S10" s="335">
        <f>DATE($M$2,$S$2,14)</f>
        <v>45396</v>
      </c>
      <c r="T10" s="335">
        <f>DATE($M$2,$S$2,15)</f>
        <v>45397</v>
      </c>
      <c r="U10" s="335">
        <f>DATE($M$2,$S$2,16)</f>
        <v>45398</v>
      </c>
      <c r="V10" s="335">
        <f>DATE($M$2,$S$2,17)</f>
        <v>45399</v>
      </c>
      <c r="W10" s="335">
        <f>DATE($M$2,$S$2,18)</f>
        <v>45400</v>
      </c>
      <c r="X10" s="335">
        <f>DATE($M$2,$S$2,19)</f>
        <v>45401</v>
      </c>
      <c r="Y10" s="335">
        <f>DATE($M$2,$S$2,20)</f>
        <v>45402</v>
      </c>
      <c r="Z10" s="335">
        <f>DATE($M$2,$S$2,21)</f>
        <v>45403</v>
      </c>
      <c r="AA10" s="335">
        <f>DATE($M$2,$S$2,22)</f>
        <v>45404</v>
      </c>
      <c r="AB10" s="335">
        <f>DATE($M$2,$S$2,23)</f>
        <v>45405</v>
      </c>
      <c r="AC10" s="335">
        <f>DATE($M$2,$S$2,24)</f>
        <v>45406</v>
      </c>
      <c r="AD10" s="335">
        <f>DATE($M$2,$S$2,25)</f>
        <v>45407</v>
      </c>
      <c r="AE10" s="335">
        <f>DATE($M$2,$S$2,26)</f>
        <v>45408</v>
      </c>
      <c r="AF10" s="335">
        <f>DATE($M$2,$S$2,27)</f>
        <v>45409</v>
      </c>
      <c r="AG10" s="335">
        <f>DATE($M$2,$S$2,28)</f>
        <v>45410</v>
      </c>
      <c r="AH10" s="335">
        <f>IF(DAY(EOMONTH(F10,0))&lt;29,"",DATE($M$2,$S$2,29))</f>
        <v>45411</v>
      </c>
      <c r="AI10" s="335">
        <f>IF(DAY(EOMONTH(F10,0))&lt;30,"",DATE($M$2,$S$2,30))</f>
        <v>45412</v>
      </c>
      <c r="AJ10" s="335" t="str">
        <f>IF(DAY(EOMONTH(F10,0))&lt;31,"",DATE($M$2,$S$2,31))</f>
        <v/>
      </c>
      <c r="AK10" s="1159"/>
      <c r="AL10" s="1160"/>
      <c r="AM10" s="1161"/>
      <c r="AN10" s="1161"/>
    </row>
    <row r="11" spans="1:41" ht="15" customHeight="1">
      <c r="A11" s="1147"/>
      <c r="B11" s="1157"/>
      <c r="C11" s="1152"/>
      <c r="D11" s="1153"/>
      <c r="E11" s="1154"/>
      <c r="F11" s="336">
        <f>DATE($M$2,$S$2,1)</f>
        <v>45383</v>
      </c>
      <c r="G11" s="336">
        <f>DATE($M$2,$S$2,2)</f>
        <v>45384</v>
      </c>
      <c r="H11" s="336">
        <f>DATE($M$2,$S$2,3)</f>
        <v>45385</v>
      </c>
      <c r="I11" s="336">
        <f>DATE($M$2,$S$2,4)</f>
        <v>45386</v>
      </c>
      <c r="J11" s="336">
        <f>DATE($M$2,$S$2,5)</f>
        <v>45387</v>
      </c>
      <c r="K11" s="336">
        <f>DATE($M$2,$S$2,6)</f>
        <v>45388</v>
      </c>
      <c r="L11" s="336">
        <f>DATE($M$2,$S$2,7)</f>
        <v>45389</v>
      </c>
      <c r="M11" s="336">
        <f>DATE($M$2,$S$2,8)</f>
        <v>45390</v>
      </c>
      <c r="N11" s="336">
        <f>DATE($M$2,$S$2,9)</f>
        <v>45391</v>
      </c>
      <c r="O11" s="336">
        <f>DATE($M$2,$S$2,10)</f>
        <v>45392</v>
      </c>
      <c r="P11" s="336">
        <f>DATE($M$2,$S$2,11)</f>
        <v>45393</v>
      </c>
      <c r="Q11" s="336">
        <f>DATE($M$2,$S$2,12)</f>
        <v>45394</v>
      </c>
      <c r="R11" s="336">
        <f>DATE($M$2,$S$2,13)</f>
        <v>45395</v>
      </c>
      <c r="S11" s="336">
        <f>DATE($M$2,$S$2,14)</f>
        <v>45396</v>
      </c>
      <c r="T11" s="336">
        <f>DATE($M$2,$S$2,15)</f>
        <v>45397</v>
      </c>
      <c r="U11" s="336">
        <f>DATE($M$2,$S$2,16)</f>
        <v>45398</v>
      </c>
      <c r="V11" s="336">
        <f>DATE($M$2,$S$2,17)</f>
        <v>45399</v>
      </c>
      <c r="W11" s="336">
        <f>DATE($M$2,$S$2,18)</f>
        <v>45400</v>
      </c>
      <c r="X11" s="336">
        <f>DATE($M$2,$S$2,19)</f>
        <v>45401</v>
      </c>
      <c r="Y11" s="336">
        <f>DATE($M$2,$S$2,20)</f>
        <v>45402</v>
      </c>
      <c r="Z11" s="336">
        <f>DATE($M$2,$S$2,21)</f>
        <v>45403</v>
      </c>
      <c r="AA11" s="336">
        <f>DATE($M$2,$S$2,22)</f>
        <v>45404</v>
      </c>
      <c r="AB11" s="336">
        <f>DATE($M$2,$S$2,23)</f>
        <v>45405</v>
      </c>
      <c r="AC11" s="336">
        <f>DATE($M$2,$S$2,24)</f>
        <v>45406</v>
      </c>
      <c r="AD11" s="336">
        <f>DATE($M$2,$S$2,25)</f>
        <v>45407</v>
      </c>
      <c r="AE11" s="336">
        <f>DATE($M$2,$S$2,26)</f>
        <v>45408</v>
      </c>
      <c r="AF11" s="336">
        <f>DATE($M$2,$S$2,27)</f>
        <v>45409</v>
      </c>
      <c r="AG11" s="336">
        <f>DATE($M$2,$S$2,28)</f>
        <v>45410</v>
      </c>
      <c r="AH11" s="336">
        <f>IF(DAY(EOMONTH(F11,0))&lt;29,"",DATE($M$2,$S$2,29))</f>
        <v>45411</v>
      </c>
      <c r="AI11" s="336">
        <f>IF(DAY(EOMONTH(F11,0))&lt;30,"",DATE($M$2,$S$2,30))</f>
        <v>45412</v>
      </c>
      <c r="AJ11" s="336" t="str">
        <f>IF(DAY(EOMONTH(F11,0))&lt;31,"",DATE($M$2,$S$2,31))</f>
        <v/>
      </c>
      <c r="AK11" s="1159"/>
      <c r="AL11" s="1160"/>
      <c r="AM11" s="1161"/>
      <c r="AN11" s="1161"/>
    </row>
    <row r="12" spans="1:41" ht="18" customHeight="1">
      <c r="A12" s="337">
        <v>1</v>
      </c>
      <c r="B12" s="338" t="s">
        <v>531</v>
      </c>
      <c r="C12" s="339" t="s">
        <v>532</v>
      </c>
      <c r="D12" s="340"/>
      <c r="E12" s="341" t="s">
        <v>532</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+SUM(F12:AJ12)</f>
        <v>0</v>
      </c>
      <c r="AL12" s="344">
        <f t="shared" ref="AL12:AL32" si="0">IF($AK$3="４週",AK12/4,AK12/(DAY(EOMONTH($F$10,0))/7))</f>
        <v>0</v>
      </c>
      <c r="AM12" s="1158"/>
      <c r="AN12" s="1158"/>
      <c r="AO12" s="345" t="str">
        <f>IF(B12="","",IF(ISERROR(MATCH(B12,$C$39:$AM$39,0)),"その他職員",B12))</f>
        <v>管理者</v>
      </c>
    </row>
    <row r="13" spans="1:41" ht="18" customHeight="1">
      <c r="A13" s="337">
        <v>2</v>
      </c>
      <c r="B13" s="338" t="s">
        <v>587</v>
      </c>
      <c r="C13" s="339" t="s">
        <v>533</v>
      </c>
      <c r="D13" s="340"/>
      <c r="E13" s="341" t="s">
        <v>533</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ref="AK13:AK32" si="1">+SUM(F13:AJ13)</f>
        <v>0</v>
      </c>
      <c r="AL13" s="344">
        <f t="shared" si="0"/>
        <v>0</v>
      </c>
      <c r="AM13" s="1158"/>
      <c r="AN13" s="1158"/>
      <c r="AO13" s="345" t="str">
        <f t="shared" ref="AO13:AO31" si="2">IF(B13="","",IF(ISERROR(MATCH(B13,$C$39:$AM$39,0)),"その他職員",B13))</f>
        <v>児童発達支援管理責任者</v>
      </c>
    </row>
    <row r="14" spans="1:41" ht="18" customHeight="1">
      <c r="A14" s="337">
        <v>3</v>
      </c>
      <c r="B14" s="338" t="s">
        <v>534</v>
      </c>
      <c r="C14" s="339" t="s">
        <v>535</v>
      </c>
      <c r="D14" s="340"/>
      <c r="E14" s="341" t="s">
        <v>535</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1"/>
        <v>0</v>
      </c>
      <c r="AL14" s="344">
        <f t="shared" si="0"/>
        <v>0</v>
      </c>
      <c r="AM14" s="1158"/>
      <c r="AN14" s="1158"/>
      <c r="AO14" s="345" t="str">
        <f t="shared" si="2"/>
        <v>児童指導員</v>
      </c>
    </row>
    <row r="15" spans="1:41" ht="18" customHeight="1">
      <c r="A15" s="337">
        <v>4</v>
      </c>
      <c r="B15" s="338" t="s">
        <v>536</v>
      </c>
      <c r="C15" s="339" t="s">
        <v>537</v>
      </c>
      <c r="D15" s="340"/>
      <c r="E15" s="341" t="s">
        <v>537</v>
      </c>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1"/>
        <v>0</v>
      </c>
      <c r="AL15" s="344">
        <f t="shared" si="0"/>
        <v>0</v>
      </c>
      <c r="AM15" s="1158"/>
      <c r="AN15" s="1158"/>
      <c r="AO15" s="345" t="str">
        <f t="shared" si="2"/>
        <v>保育士</v>
      </c>
    </row>
    <row r="16" spans="1:41" ht="18" customHeight="1">
      <c r="A16" s="337">
        <v>5</v>
      </c>
      <c r="B16" s="338" t="s">
        <v>538</v>
      </c>
      <c r="C16" s="339" t="s">
        <v>532</v>
      </c>
      <c r="D16" s="340"/>
      <c r="E16" s="341" t="s">
        <v>539</v>
      </c>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1"/>
        <v>0</v>
      </c>
      <c r="AL16" s="344">
        <f t="shared" si="0"/>
        <v>0</v>
      </c>
      <c r="AM16" s="1158"/>
      <c r="AN16" s="1158"/>
      <c r="AO16" s="345" t="str">
        <f t="shared" si="2"/>
        <v>その他職員</v>
      </c>
    </row>
    <row r="17" spans="1:41" ht="18" customHeight="1">
      <c r="A17" s="337">
        <v>6</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1"/>
        <v>0</v>
      </c>
      <c r="AL17" s="344">
        <f t="shared" si="0"/>
        <v>0</v>
      </c>
      <c r="AM17" s="1158"/>
      <c r="AN17" s="1158"/>
      <c r="AO17" s="345" t="str">
        <f t="shared" si="2"/>
        <v/>
      </c>
    </row>
    <row r="18" spans="1:41" ht="18" customHeight="1">
      <c r="A18" s="337">
        <v>7</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1"/>
        <v>0</v>
      </c>
      <c r="AL18" s="344">
        <f t="shared" si="0"/>
        <v>0</v>
      </c>
      <c r="AM18" s="1158"/>
      <c r="AN18" s="1158"/>
      <c r="AO18" s="345" t="str">
        <f t="shared" si="2"/>
        <v/>
      </c>
    </row>
    <row r="19" spans="1:41" ht="18" customHeight="1">
      <c r="A19" s="337">
        <v>8</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1"/>
        <v>0</v>
      </c>
      <c r="AL19" s="344">
        <f t="shared" si="0"/>
        <v>0</v>
      </c>
      <c r="AM19" s="1158"/>
      <c r="AN19" s="1158"/>
      <c r="AO19" s="345" t="str">
        <f t="shared" si="2"/>
        <v/>
      </c>
    </row>
    <row r="20" spans="1:41" ht="18" customHeight="1">
      <c r="A20" s="337">
        <v>9</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1"/>
        <v>0</v>
      </c>
      <c r="AL20" s="344">
        <f t="shared" si="0"/>
        <v>0</v>
      </c>
      <c r="AM20" s="1158"/>
      <c r="AN20" s="1158"/>
      <c r="AO20" s="345" t="str">
        <f t="shared" si="2"/>
        <v/>
      </c>
    </row>
    <row r="21" spans="1:41" ht="18" customHeight="1">
      <c r="A21" s="337">
        <v>10</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1"/>
        <v>0</v>
      </c>
      <c r="AL21" s="344">
        <f t="shared" si="0"/>
        <v>0</v>
      </c>
      <c r="AM21" s="1158"/>
      <c r="AN21" s="1158"/>
      <c r="AO21" s="345" t="str">
        <f t="shared" si="2"/>
        <v/>
      </c>
    </row>
    <row r="22" spans="1:41" ht="18" customHeight="1">
      <c r="A22" s="337">
        <v>11</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1"/>
        <v>0</v>
      </c>
      <c r="AL22" s="344">
        <f t="shared" si="0"/>
        <v>0</v>
      </c>
      <c r="AM22" s="1158"/>
      <c r="AN22" s="1158"/>
      <c r="AO22" s="345" t="str">
        <f t="shared" si="2"/>
        <v/>
      </c>
    </row>
    <row r="23" spans="1:41" ht="18" customHeight="1">
      <c r="A23" s="337">
        <v>12</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1"/>
        <v>0</v>
      </c>
      <c r="AL23" s="344">
        <f t="shared" si="0"/>
        <v>0</v>
      </c>
      <c r="AM23" s="1158"/>
      <c r="AN23" s="1158"/>
      <c r="AO23" s="345" t="str">
        <f t="shared" si="2"/>
        <v/>
      </c>
    </row>
    <row r="24" spans="1:41" ht="18" customHeight="1">
      <c r="A24" s="337">
        <v>13</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1"/>
        <v>0</v>
      </c>
      <c r="AL24" s="344">
        <f t="shared" si="0"/>
        <v>0</v>
      </c>
      <c r="AM24" s="1158"/>
      <c r="AN24" s="1158"/>
      <c r="AO24" s="345" t="str">
        <f t="shared" si="2"/>
        <v/>
      </c>
    </row>
    <row r="25" spans="1:41" ht="18" customHeight="1">
      <c r="A25" s="337">
        <v>14</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1"/>
        <v>0</v>
      </c>
      <c r="AL25" s="344">
        <f t="shared" si="0"/>
        <v>0</v>
      </c>
      <c r="AM25" s="1158"/>
      <c r="AN25" s="1158"/>
      <c r="AO25" s="345" t="str">
        <f t="shared" si="2"/>
        <v/>
      </c>
    </row>
    <row r="26" spans="1:41" ht="18" customHeight="1">
      <c r="A26" s="337">
        <v>15</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1"/>
        <v>0</v>
      </c>
      <c r="AL26" s="344">
        <f t="shared" si="0"/>
        <v>0</v>
      </c>
      <c r="AM26" s="1158"/>
      <c r="AN26" s="1158"/>
      <c r="AO26" s="345" t="str">
        <f t="shared" si="2"/>
        <v/>
      </c>
    </row>
    <row r="27" spans="1:41" ht="18" customHeight="1">
      <c r="A27" s="337">
        <v>16</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1"/>
        <v>0</v>
      </c>
      <c r="AL27" s="344">
        <f t="shared" si="0"/>
        <v>0</v>
      </c>
      <c r="AM27" s="1158"/>
      <c r="AN27" s="1158"/>
      <c r="AO27" s="345" t="str">
        <f t="shared" si="2"/>
        <v/>
      </c>
    </row>
    <row r="28" spans="1:41" ht="18" customHeight="1">
      <c r="A28" s="337">
        <v>17</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1"/>
        <v>0</v>
      </c>
      <c r="AL28" s="344">
        <f t="shared" si="0"/>
        <v>0</v>
      </c>
      <c r="AM28" s="1158"/>
      <c r="AN28" s="1158"/>
      <c r="AO28" s="345" t="str">
        <f t="shared" si="2"/>
        <v/>
      </c>
    </row>
    <row r="29" spans="1:41" ht="18" customHeight="1">
      <c r="A29" s="337">
        <v>18</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1"/>
        <v>0</v>
      </c>
      <c r="AL29" s="344">
        <f t="shared" si="0"/>
        <v>0</v>
      </c>
      <c r="AM29" s="1158"/>
      <c r="AN29" s="1158"/>
      <c r="AO29" s="345" t="str">
        <f t="shared" si="2"/>
        <v/>
      </c>
    </row>
    <row r="30" spans="1:41" ht="18" customHeight="1">
      <c r="A30" s="337">
        <v>19</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1"/>
        <v>0</v>
      </c>
      <c r="AL30" s="344">
        <f t="shared" si="0"/>
        <v>0</v>
      </c>
      <c r="AM30" s="1158"/>
      <c r="AN30" s="1158"/>
      <c r="AO30" s="345" t="str">
        <f t="shared" si="2"/>
        <v/>
      </c>
    </row>
    <row r="31" spans="1:41" ht="18" customHeight="1">
      <c r="A31" s="337">
        <v>20</v>
      </c>
      <c r="B31" s="338"/>
      <c r="C31" s="339"/>
      <c r="D31" s="340"/>
      <c r="E31" s="341"/>
      <c r="F31" s="342"/>
      <c r="G31" s="342"/>
      <c r="H31" s="342"/>
      <c r="I31" s="342"/>
      <c r="J31" s="342"/>
      <c r="K31" s="342"/>
      <c r="L31" s="342"/>
      <c r="M31" s="342"/>
      <c r="N31" s="342"/>
      <c r="O31" s="342"/>
      <c r="P31" s="342"/>
      <c r="Q31" s="342"/>
      <c r="R31" s="342"/>
      <c r="S31" s="342"/>
      <c r="T31" s="342"/>
      <c r="U31" s="342"/>
      <c r="V31" s="342"/>
      <c r="W31" s="342"/>
      <c r="X31" s="342"/>
      <c r="Y31" s="342"/>
      <c r="Z31" s="342"/>
      <c r="AA31" s="342"/>
      <c r="AB31" s="342"/>
      <c r="AC31" s="342"/>
      <c r="AD31" s="342"/>
      <c r="AE31" s="342"/>
      <c r="AF31" s="342"/>
      <c r="AG31" s="342"/>
      <c r="AH31" s="425"/>
      <c r="AI31" s="425"/>
      <c r="AJ31" s="425"/>
      <c r="AK31" s="343">
        <f t="shared" si="1"/>
        <v>0</v>
      </c>
      <c r="AL31" s="344">
        <f t="shared" si="0"/>
        <v>0</v>
      </c>
      <c r="AM31" s="1158"/>
      <c r="AN31" s="1158"/>
      <c r="AO31" s="345" t="str">
        <f t="shared" si="2"/>
        <v/>
      </c>
    </row>
    <row r="32" spans="1:41" ht="18" customHeight="1">
      <c r="A32" s="1154" t="s">
        <v>169</v>
      </c>
      <c r="B32" s="1169"/>
      <c r="C32" s="1169"/>
      <c r="D32" s="1169"/>
      <c r="E32" s="1169"/>
      <c r="F32" s="346">
        <f>+SUM(F12:F31)</f>
        <v>0</v>
      </c>
      <c r="G32" s="346">
        <f t="shared" ref="G32:AJ32" si="3">+SUM(G12:G31)</f>
        <v>0</v>
      </c>
      <c r="H32" s="346">
        <f t="shared" si="3"/>
        <v>0</v>
      </c>
      <c r="I32" s="346">
        <f t="shared" si="3"/>
        <v>0</v>
      </c>
      <c r="J32" s="346">
        <f t="shared" si="3"/>
        <v>0</v>
      </c>
      <c r="K32" s="346">
        <f t="shared" si="3"/>
        <v>0</v>
      </c>
      <c r="L32" s="346">
        <f t="shared" si="3"/>
        <v>0</v>
      </c>
      <c r="M32" s="346">
        <f t="shared" si="3"/>
        <v>0</v>
      </c>
      <c r="N32" s="346">
        <f t="shared" si="3"/>
        <v>0</v>
      </c>
      <c r="O32" s="346">
        <f t="shared" si="3"/>
        <v>0</v>
      </c>
      <c r="P32" s="346">
        <f t="shared" si="3"/>
        <v>0</v>
      </c>
      <c r="Q32" s="346">
        <f t="shared" si="3"/>
        <v>0</v>
      </c>
      <c r="R32" s="346">
        <f t="shared" si="3"/>
        <v>0</v>
      </c>
      <c r="S32" s="346">
        <f t="shared" si="3"/>
        <v>0</v>
      </c>
      <c r="T32" s="346">
        <f t="shared" si="3"/>
        <v>0</v>
      </c>
      <c r="U32" s="346">
        <f t="shared" si="3"/>
        <v>0</v>
      </c>
      <c r="V32" s="346">
        <f t="shared" si="3"/>
        <v>0</v>
      </c>
      <c r="W32" s="346">
        <f t="shared" si="3"/>
        <v>0</v>
      </c>
      <c r="X32" s="346">
        <f t="shared" si="3"/>
        <v>0</v>
      </c>
      <c r="Y32" s="346">
        <f t="shared" si="3"/>
        <v>0</v>
      </c>
      <c r="Z32" s="346">
        <f t="shared" si="3"/>
        <v>0</v>
      </c>
      <c r="AA32" s="346">
        <f t="shared" si="3"/>
        <v>0</v>
      </c>
      <c r="AB32" s="346">
        <f t="shared" si="3"/>
        <v>0</v>
      </c>
      <c r="AC32" s="346">
        <f t="shared" si="3"/>
        <v>0</v>
      </c>
      <c r="AD32" s="346">
        <f t="shared" si="3"/>
        <v>0</v>
      </c>
      <c r="AE32" s="346">
        <f t="shared" si="3"/>
        <v>0</v>
      </c>
      <c r="AF32" s="346">
        <f t="shared" si="3"/>
        <v>0</v>
      </c>
      <c r="AG32" s="346">
        <f t="shared" si="3"/>
        <v>0</v>
      </c>
      <c r="AH32" s="346">
        <f t="shared" si="3"/>
        <v>0</v>
      </c>
      <c r="AI32" s="346">
        <f t="shared" si="3"/>
        <v>0</v>
      </c>
      <c r="AJ32" s="346">
        <f t="shared" si="3"/>
        <v>0</v>
      </c>
      <c r="AK32" s="343">
        <f t="shared" si="1"/>
        <v>0</v>
      </c>
      <c r="AL32" s="344">
        <f t="shared" si="0"/>
        <v>0</v>
      </c>
      <c r="AM32" s="1147"/>
      <c r="AN32" s="1147"/>
      <c r="AO32" s="347"/>
    </row>
    <row r="33" spans="1:41" ht="18" customHeight="1">
      <c r="A33" s="1169" t="s">
        <v>540</v>
      </c>
      <c r="B33" s="1169"/>
      <c r="C33" s="1169"/>
      <c r="D33" s="1169"/>
      <c r="E33" s="1170"/>
      <c r="F33" s="348"/>
      <c r="G33" s="348"/>
      <c r="H33" s="348"/>
      <c r="I33" s="348"/>
      <c r="J33" s="348"/>
      <c r="K33" s="348"/>
      <c r="L33" s="348"/>
      <c r="M33" s="348"/>
      <c r="N33" s="348"/>
      <c r="O33" s="348"/>
      <c r="P33" s="348"/>
      <c r="Q33" s="348"/>
      <c r="R33" s="348"/>
      <c r="S33" s="348"/>
      <c r="T33" s="348"/>
      <c r="U33" s="348"/>
      <c r="V33" s="348"/>
      <c r="W33" s="348"/>
      <c r="X33" s="348"/>
      <c r="Y33" s="348"/>
      <c r="Z33" s="348"/>
      <c r="AA33" s="348"/>
      <c r="AB33" s="348"/>
      <c r="AC33" s="348"/>
      <c r="AD33" s="348"/>
      <c r="AE33" s="348"/>
      <c r="AF33" s="348"/>
      <c r="AG33" s="348"/>
      <c r="AH33" s="348"/>
      <c r="AI33" s="348"/>
      <c r="AJ33" s="348"/>
      <c r="AK33" s="346"/>
      <c r="AL33" s="349"/>
      <c r="AM33" s="1147"/>
      <c r="AN33" s="1147"/>
      <c r="AO33" s="347"/>
    </row>
    <row r="34" spans="1:41"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1"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1" ht="15" customHeight="1">
      <c r="A36" s="334"/>
      <c r="B36" s="334"/>
      <c r="C36" s="334"/>
      <c r="D36" s="334"/>
      <c r="E36" s="334"/>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34"/>
      <c r="AL36" s="334"/>
      <c r="AM36" s="323"/>
    </row>
    <row r="37" spans="1:41" ht="5.0999999999999996" customHeight="1">
      <c r="A37" s="351"/>
      <c r="B37" s="351"/>
      <c r="C37" s="351"/>
      <c r="D37" s="351"/>
      <c r="E37" s="351"/>
      <c r="F37" s="351"/>
      <c r="G37" s="351"/>
      <c r="H37" s="351"/>
      <c r="I37" s="351"/>
      <c r="J37" s="350"/>
      <c r="K37" s="350"/>
      <c r="L37" s="350"/>
      <c r="M37" s="352"/>
      <c r="N37" s="350"/>
      <c r="O37" s="350"/>
      <c r="P37" s="350"/>
      <c r="Q37" s="353"/>
      <c r="W37" s="334"/>
      <c r="X37" s="350"/>
      <c r="Y37" s="350"/>
      <c r="Z37" s="350"/>
      <c r="AA37" s="350"/>
      <c r="AB37" s="350"/>
      <c r="AC37" s="350"/>
      <c r="AD37" s="350"/>
      <c r="AE37" s="350"/>
      <c r="AF37" s="350"/>
      <c r="AG37" s="350"/>
      <c r="AH37" s="350"/>
      <c r="AI37" s="350"/>
      <c r="AJ37" s="352"/>
      <c r="AK37" s="350"/>
      <c r="AL37" s="334"/>
      <c r="AM37" s="334"/>
      <c r="AN37" s="323"/>
    </row>
    <row r="38" spans="1:41" ht="21" customHeight="1">
      <c r="A38" s="322" t="s">
        <v>541</v>
      </c>
      <c r="B38" s="326"/>
      <c r="C38" s="327"/>
      <c r="D38" s="327"/>
      <c r="E38" s="327"/>
      <c r="F38" s="327"/>
      <c r="G38" s="323"/>
      <c r="H38" s="323"/>
      <c r="I38" s="323"/>
      <c r="J38" s="323"/>
      <c r="K38" s="323"/>
      <c r="L38" s="323"/>
      <c r="M38" s="323"/>
      <c r="N38" s="323"/>
      <c r="O38" s="323"/>
      <c r="P38" s="323"/>
      <c r="Q38" s="323"/>
      <c r="R38" s="323"/>
      <c r="S38" s="323"/>
      <c r="T38" s="323"/>
      <c r="U38" s="323"/>
      <c r="V38" s="323"/>
      <c r="W38" s="323"/>
      <c r="X38" s="323"/>
      <c r="Y38" s="323"/>
      <c r="Z38" s="323"/>
      <c r="AA38" s="323"/>
      <c r="AB38" s="323"/>
      <c r="AC38" s="323"/>
      <c r="AD38" s="323"/>
      <c r="AE38" s="323"/>
      <c r="AF38" s="323"/>
      <c r="AG38" s="323"/>
      <c r="AH38" s="323"/>
      <c r="AI38" s="323"/>
      <c r="AJ38" s="323"/>
      <c r="AK38" s="323"/>
      <c r="AL38" s="327"/>
      <c r="AM38" s="327"/>
      <c r="AN38" s="323"/>
    </row>
    <row r="39" spans="1:41" ht="24.9" customHeight="1">
      <c r="A39" s="323"/>
      <c r="B39" s="334"/>
      <c r="C39" s="1165" t="str">
        <f>IF(VLOOKUP($AK$1,[5]選択肢!$A$1:$J$32,C44,FALSE)=0,"-",VLOOKUP($AK$1,[5]選択肢!$A$1:$J$32,C44,FALSE))</f>
        <v>管理者</v>
      </c>
      <c r="D39" s="1166"/>
      <c r="E39" s="1167" t="str">
        <f>IF(VLOOKUP($AK$1,[5]選択肢!$A$1:$J$32,E44,FALSE)=0,"-",VLOOKUP($AK$1,[5]選択肢!$A$1:$J$32,E44,FALSE))</f>
        <v>児童発達支援管理責任者</v>
      </c>
      <c r="F39" s="1167"/>
      <c r="G39" s="1167"/>
      <c r="H39" s="1167"/>
      <c r="I39" s="1165" t="str">
        <f>IF(VLOOKUP($AK$1,[5]選択肢!$A$1:$J$32,I44,FALSE)=0,"-",VLOOKUP($AK$1,[5]選択肢!$A$1:$J$32,I44,FALSE))</f>
        <v>児童指導員</v>
      </c>
      <c r="J39" s="1166"/>
      <c r="K39" s="1166"/>
      <c r="L39" s="1166"/>
      <c r="M39" s="1166"/>
      <c r="N39" s="1168"/>
      <c r="O39" s="1165" t="str">
        <f>IF(VLOOKUP($AK$1,[5]選択肢!$A$1:$J$32,O44,FALSE)=0,"-",VLOOKUP($AK$1,[5]選択肢!$A$1:$J$32,O44,FALSE))</f>
        <v>保育士</v>
      </c>
      <c r="P39" s="1166"/>
      <c r="Q39" s="1166"/>
      <c r="R39" s="1166"/>
      <c r="S39" s="1166"/>
      <c r="T39" s="1168"/>
      <c r="U39" s="1165" t="str">
        <f>IF(VLOOKUP($AK$1,[5]選択肢!$A$1:$J$32,U44,FALSE)=0,"-",VLOOKUP($AK$1,[5]選択肢!$A$1:$J$32,U44,FALSE))</f>
        <v>機能訓練担当職員</v>
      </c>
      <c r="V39" s="1166"/>
      <c r="W39" s="1166"/>
      <c r="X39" s="1166"/>
      <c r="Y39" s="1166"/>
      <c r="Z39" s="1168"/>
      <c r="AA39" s="1165" t="str">
        <f>IF(VLOOKUP($AK$1,[5]選択肢!$A$1:$J$32,AA44,FALSE)=0,"-",VLOOKUP($AK$1,[5]選択肢!$A$1:$J$32,AA44,FALSE))</f>
        <v>看護職員</v>
      </c>
      <c r="AB39" s="1166"/>
      <c r="AC39" s="1166"/>
      <c r="AD39" s="1166"/>
      <c r="AE39" s="1166"/>
      <c r="AF39" s="1168"/>
      <c r="AG39" s="1167" t="str">
        <f>IF(VLOOKUP($AK$1,[5]選択肢!$A$1:$J$32,AG44,FALSE)=0,"-",VLOOKUP($AK$1,[5]選択肢!$A$1:$J$32,AG44,FALSE))</f>
        <v>その他職員</v>
      </c>
      <c r="AH39" s="1167"/>
      <c r="AI39" s="1167"/>
      <c r="AJ39" s="1167"/>
      <c r="AK39" s="1167"/>
      <c r="AL39" s="1167" t="str">
        <f>IF(VLOOKUP($AK$1,[5]選択肢!$A$1:$J$32,AL44,FALSE)=0,"-",VLOOKUP($AK$1,[5]選択肢!$A$1:$J$32,AL44,FALSE))</f>
        <v>-</v>
      </c>
      <c r="AM39" s="1167"/>
      <c r="AN39" s="323"/>
    </row>
    <row r="40" spans="1:41" ht="18" customHeight="1">
      <c r="A40" s="323"/>
      <c r="B40" s="334"/>
      <c r="C40" s="354" t="s">
        <v>542</v>
      </c>
      <c r="D40" s="354" t="s">
        <v>543</v>
      </c>
      <c r="E40" s="355" t="s">
        <v>542</v>
      </c>
      <c r="F40" s="1172" t="s">
        <v>543</v>
      </c>
      <c r="G40" s="1172"/>
      <c r="H40" s="1172"/>
      <c r="I40" s="1162" t="s">
        <v>542</v>
      </c>
      <c r="J40" s="1163"/>
      <c r="K40" s="1164"/>
      <c r="L40" s="1162" t="s">
        <v>543</v>
      </c>
      <c r="M40" s="1163"/>
      <c r="N40" s="1164"/>
      <c r="O40" s="1162" t="s">
        <v>542</v>
      </c>
      <c r="P40" s="1163"/>
      <c r="Q40" s="1164"/>
      <c r="R40" s="1162" t="s">
        <v>543</v>
      </c>
      <c r="S40" s="1163"/>
      <c r="T40" s="1164"/>
      <c r="U40" s="1162" t="s">
        <v>542</v>
      </c>
      <c r="V40" s="1163"/>
      <c r="W40" s="1164"/>
      <c r="X40" s="1162" t="s">
        <v>543</v>
      </c>
      <c r="Y40" s="1163"/>
      <c r="Z40" s="1164"/>
      <c r="AA40" s="1162" t="s">
        <v>542</v>
      </c>
      <c r="AB40" s="1163"/>
      <c r="AC40" s="1164"/>
      <c r="AD40" s="1162" t="s">
        <v>543</v>
      </c>
      <c r="AE40" s="1163"/>
      <c r="AF40" s="1164"/>
      <c r="AG40" s="1162" t="s">
        <v>542</v>
      </c>
      <c r="AH40" s="1163"/>
      <c r="AI40" s="1164"/>
      <c r="AJ40" s="1162" t="s">
        <v>543</v>
      </c>
      <c r="AK40" s="1164"/>
      <c r="AL40" s="355" t="s">
        <v>544</v>
      </c>
      <c r="AM40" s="355" t="s">
        <v>545</v>
      </c>
      <c r="AN40" s="323"/>
    </row>
    <row r="41" spans="1:41" ht="18" customHeight="1">
      <c r="A41" s="323"/>
      <c r="B41" s="356" t="s">
        <v>546</v>
      </c>
      <c r="C41" s="355">
        <f>COUNTIFS($AO$12:$AO$31,C$39,$C$12:$C$31,"A",$E$12:$E$31,"*")</f>
        <v>1</v>
      </c>
      <c r="D41" s="355">
        <f>COUNTIFS($AO$12:$AO$31,C$39,$C$12:$C$31,"B",$E$12:$E$31,"*")</f>
        <v>0</v>
      </c>
      <c r="E41" s="355">
        <f>COUNTIFS($AO$12:$AO$31,E$39,$C$12:$C$31,"A",$E$12:$E$31,"*")</f>
        <v>0</v>
      </c>
      <c r="F41" s="1162">
        <f>COUNTIFS($AO$12:$AO$31,E$39,$C$12:$C$31,"B",$E$12:$E$31,"*")</f>
        <v>1</v>
      </c>
      <c r="G41" s="1163"/>
      <c r="H41" s="1164"/>
      <c r="I41" s="1162">
        <f>COUNTIFS($AO$12:$AO$31,I$39,$C$12:$C$31,"A",$E$12:$E$31,"*")</f>
        <v>0</v>
      </c>
      <c r="J41" s="1163"/>
      <c r="K41" s="1164"/>
      <c r="L41" s="1162">
        <f>COUNTIFS($AO$12:$AO$31,I$39,$C$12:$C$31,"B",$E$12:$E$31,"*")</f>
        <v>0</v>
      </c>
      <c r="M41" s="1163"/>
      <c r="N41" s="1164"/>
      <c r="O41" s="1162">
        <f>COUNTIFS($AO$12:$AO$31,O$39,$C$12:$C$31,"A",$E$12:$E$31,"*")</f>
        <v>0</v>
      </c>
      <c r="P41" s="1163"/>
      <c r="Q41" s="1164"/>
      <c r="R41" s="1162">
        <f>COUNTIFS($AO$12:$AO$31,O$39,$C$12:$C$31,"B",$E$12:$E$31,"*")</f>
        <v>0</v>
      </c>
      <c r="S41" s="1163"/>
      <c r="T41" s="1164"/>
      <c r="U41" s="1162">
        <f>COUNTIFS($AO$12:$AO$31,U$39,$C$12:$C$31,"A",$E$12:$E$31,"*")</f>
        <v>0</v>
      </c>
      <c r="V41" s="1163"/>
      <c r="W41" s="1164"/>
      <c r="X41" s="1162">
        <f>COUNTIFS($AO$12:$AO$31,U$39,$C$12:$C$31,"B",$E$12:$E$31,"*")</f>
        <v>0</v>
      </c>
      <c r="Y41" s="1163"/>
      <c r="Z41" s="1164"/>
      <c r="AA41" s="1162">
        <f>COUNTIFS($AO$12:$AO$31,AA$39,$C$12:$C$31,"A",$E$12:$E$31,"*")</f>
        <v>0</v>
      </c>
      <c r="AB41" s="1163"/>
      <c r="AC41" s="1164"/>
      <c r="AD41" s="1162">
        <f>COUNTIFS($AO$12:$AO$31,AA$39,$C$12:$C$31,"B",$E$12:$E$31,"*")</f>
        <v>0</v>
      </c>
      <c r="AE41" s="1163"/>
      <c r="AF41" s="1164"/>
      <c r="AG41" s="1162">
        <f>COUNTIFS($AO$12:$AO$31,AG$39,$C$12:$C$31,"A",$E$12:$E$31,"*")</f>
        <v>1</v>
      </c>
      <c r="AH41" s="1163"/>
      <c r="AI41" s="1164"/>
      <c r="AJ41" s="1162">
        <f>COUNTIFS($AO$12:$AO$31,AG$39,$C$12:$C$31,"B",$E$12:$E$31,"*")</f>
        <v>0</v>
      </c>
      <c r="AK41" s="1164"/>
      <c r="AL41" s="355">
        <f>COUNTIFS($AO$12:$AO$31,AL$39,$C$12:$C$31,"A",$E$12:$E$31,"*")</f>
        <v>0</v>
      </c>
      <c r="AM41" s="355">
        <f>COUNTIFS($AO$12:$AO$31,AL$39,$C$12:$C$31,"B",$E$12:$E$31,"*")</f>
        <v>0</v>
      </c>
      <c r="AN41" s="323"/>
    </row>
    <row r="42" spans="1:41" ht="18" customHeight="1">
      <c r="A42" s="323"/>
      <c r="B42" s="357" t="s">
        <v>547</v>
      </c>
      <c r="C42" s="355">
        <f>COUNTIFS($AO$12:$AO$31,C$39,$C$12:$C$31,"C",$E$12:$E$31,"*")</f>
        <v>0</v>
      </c>
      <c r="D42" s="355">
        <f>COUNTIFS($AO$12:$AO$31,C$39,$C$12:$C$31,"D",$E$12:$E$31,"*")</f>
        <v>0</v>
      </c>
      <c r="E42" s="355">
        <f>COUNTIFS($AO$12:$AO$31,E$39,$C$12:$C$31,"C",$E$12:$E$31,"*")</f>
        <v>0</v>
      </c>
      <c r="F42" s="1162">
        <f>COUNTIFS($AO$12:$AO$31,E$39,$C$12:$C$31,"D",$E$12:$E$31,"*")</f>
        <v>0</v>
      </c>
      <c r="G42" s="1163"/>
      <c r="H42" s="1164"/>
      <c r="I42" s="1162">
        <f>COUNTIFS($AO$12:$AO$31,I$39,$C$12:$C$31,"C",$E$12:$E$31,"*")</f>
        <v>1</v>
      </c>
      <c r="J42" s="1163"/>
      <c r="K42" s="1164"/>
      <c r="L42" s="1162">
        <f>COUNTIFS($AO$12:$AO$31,I$39,$C$12:$C$31,"D",$E$12:$E$31,"*")</f>
        <v>0</v>
      </c>
      <c r="M42" s="1163"/>
      <c r="N42" s="1164"/>
      <c r="O42" s="1162">
        <f>COUNTIFS($AO$12:$AO$31,O$39,$C$12:$C$31,"C",$E$12:$E$31,"*")</f>
        <v>0</v>
      </c>
      <c r="P42" s="1163"/>
      <c r="Q42" s="1164"/>
      <c r="R42" s="1162">
        <f>COUNTIFS($AO$12:$AO$31,O$39,$C$12:$C$31,"D",$E$12:$E$31,"*")</f>
        <v>1</v>
      </c>
      <c r="S42" s="1163"/>
      <c r="T42" s="1164"/>
      <c r="U42" s="1162">
        <f>COUNTIFS($AO$12:$AO$31,U$39,$C$12:$C$31,"C",$E$12:$E$31,"*")</f>
        <v>0</v>
      </c>
      <c r="V42" s="1163"/>
      <c r="W42" s="1164"/>
      <c r="X42" s="1162">
        <f>COUNTIFS($AO$12:$AO$31,U$39,$C$12:$C$31,"D",$E$12:$E$31,"*")</f>
        <v>0</v>
      </c>
      <c r="Y42" s="1163"/>
      <c r="Z42" s="1164"/>
      <c r="AA42" s="1162">
        <f>COUNTIFS($AO$12:$AO$31,AA$39,$C$12:$C$31,"C",$E$12:$E$31,"*")</f>
        <v>0</v>
      </c>
      <c r="AB42" s="1163"/>
      <c r="AC42" s="1164"/>
      <c r="AD42" s="1162">
        <f>COUNTIFS($AO$12:$AO$31,AA$39,$C$12:$C$31,"D",$E$12:$E$31,"*")</f>
        <v>0</v>
      </c>
      <c r="AE42" s="1163"/>
      <c r="AF42" s="1164"/>
      <c r="AG42" s="1162">
        <f>COUNTIFS($AO$12:$AO$31,AG$39,$C$12:$C$31,"C",$E$12:$E$31,"*")</f>
        <v>0</v>
      </c>
      <c r="AH42" s="1163"/>
      <c r="AI42" s="1164"/>
      <c r="AJ42" s="1162">
        <f>COUNTIFS($AO$12:$AO$31,AG$39,$C$12:$C$31,"D",$E$12:$E$31,"*")</f>
        <v>0</v>
      </c>
      <c r="AK42" s="1164"/>
      <c r="AL42" s="355">
        <f>COUNTIFS($AO$12:$AO$31,AL$39,$C$12:$C$31,"C",$E$12:$E$31,"*")</f>
        <v>0</v>
      </c>
      <c r="AM42" s="355">
        <f>COUNTIFS($AO$12:$AO$31,AL$39,$C$12:$C$31,"D",$E$12:$E$31,"*")</f>
        <v>0</v>
      </c>
      <c r="AN42" s="323"/>
    </row>
    <row r="43" spans="1:41" ht="24.9" customHeight="1">
      <c r="A43" s="323"/>
      <c r="B43" s="357" t="s">
        <v>548</v>
      </c>
      <c r="C43" s="1165" t="e">
        <f>IF($AK$3="４週",SUMIFS($AK$12:$AK$31,$AO$12:$AO$31,C39)/4/$AH$6,IF($AK$3="歴月",SUMIFS($AK$12:$AK$31,$AO$12:$AO$31,C39)/$AL$6,"記載する期間を選択してください"))</f>
        <v>#DIV/0!</v>
      </c>
      <c r="D43" s="1168"/>
      <c r="E43" s="1165" t="e">
        <f>IF($AK$3="４週",SUMIFS($AK$12:$AK$31,$AO$12:$AO$31,E39)/4/$AH$6,IF($AK$3="歴月",SUMIFS($AK$12:$AK$31,$AO$12:$AO$31,E39)/$AL$6,"記載する期間を選択してください"))</f>
        <v>#DIV/0!</v>
      </c>
      <c r="F43" s="1166"/>
      <c r="G43" s="1166"/>
      <c r="H43" s="1168"/>
      <c r="I43" s="1165" t="e">
        <f>IF($AK$3="４週",SUMIFS($AK$12:$AK$31,$AO$12:$AO$31,I39)/4/$AH$6,IF($AK$3="歴月",SUMIFS($AK$12:$AK$31,$AO$12:$AO$31,I39)/$AL$6,"記載する期間を選択してください"))</f>
        <v>#DIV/0!</v>
      </c>
      <c r="J43" s="1166"/>
      <c r="K43" s="1166"/>
      <c r="L43" s="1166"/>
      <c r="M43" s="1166"/>
      <c r="N43" s="1168"/>
      <c r="O43" s="1165" t="e">
        <f>IF($AK$3="４週",SUMIFS($AK$12:$AK$31,$AO$12:$AO$31,O39)/4/$AH$6,IF($AK$3="歴月",SUMIFS($AK$12:$AK$31,$AO$12:$AO$31,O39)/$AL$6,"記載する期間を選択してください"))</f>
        <v>#DIV/0!</v>
      </c>
      <c r="P43" s="1166"/>
      <c r="Q43" s="1166"/>
      <c r="R43" s="1166"/>
      <c r="S43" s="1166"/>
      <c r="T43" s="1168"/>
      <c r="U43" s="1165" t="e">
        <f>IF($AK$3="４週",SUMIFS($AK$12:$AK$31,$AO$12:$AO$31,U39)/4/$AH$6,IF($AK$3="歴月",SUMIFS($AK$12:$AK$31,$AO$12:$AO$31,U39)/$AL$6,"記載する期間を選択してください"))</f>
        <v>#DIV/0!</v>
      </c>
      <c r="V43" s="1166"/>
      <c r="W43" s="1166"/>
      <c r="X43" s="1166"/>
      <c r="Y43" s="1166"/>
      <c r="Z43" s="1168"/>
      <c r="AA43" s="1165" t="e">
        <f>IF($AK$3="４週",SUMIFS($AK$12:$AK$31,$AO$12:$AO$31,AA39)/4/$AH$6,IF($AK$3="歴月",SUMIFS($AK$12:$AK$31,$AO$12:$AO$31,AA39)/$AL$6,"記載する期間を選択してください"))</f>
        <v>#DIV/0!</v>
      </c>
      <c r="AB43" s="1166"/>
      <c r="AC43" s="1166"/>
      <c r="AD43" s="1166"/>
      <c r="AE43" s="1166"/>
      <c r="AF43" s="1168"/>
      <c r="AG43" s="1165" t="e">
        <f>IF($AK$3="４週",SUMIFS($AK$12:$AK$31,$AO$12:$AO$31,AG39)/4/$AH$6,IF($AK$3="歴月",SUMIFS($AK$12:$AK$31,$AO$12:$AO$31,AG39)/$AL$6,"記載する期間を選択してください"))</f>
        <v>#DIV/0!</v>
      </c>
      <c r="AH43" s="1166"/>
      <c r="AI43" s="1166"/>
      <c r="AJ43" s="1166"/>
      <c r="AK43" s="1168"/>
      <c r="AL43" s="1165" t="e">
        <f>IF($AK$3="４週",SUMIFS($AK$12:$AK$31,$AO$12:$AO$31,AL39)/4/$AH$6,IF($AK$3="歴月",SUMIFS($AK$12:$AK$31,$AO$12:$AO$31,AL39)/$AL$6,"記載する期間を選択してください"))</f>
        <v>#DIV/0!</v>
      </c>
      <c r="AM43" s="1168"/>
      <c r="AN43" s="323"/>
    </row>
    <row r="44" spans="1:41" ht="5.0999999999999996" customHeight="1">
      <c r="A44" s="323"/>
      <c r="B44" s="326"/>
      <c r="C44" s="358">
        <v>2</v>
      </c>
      <c r="D44" s="358"/>
      <c r="E44" s="358">
        <v>3</v>
      </c>
      <c r="F44" s="358"/>
      <c r="G44" s="358"/>
      <c r="H44" s="358"/>
      <c r="I44" s="358">
        <v>4</v>
      </c>
      <c r="J44" s="358"/>
      <c r="K44" s="358"/>
      <c r="L44" s="358"/>
      <c r="M44" s="358"/>
      <c r="N44" s="358"/>
      <c r="O44" s="358">
        <v>5</v>
      </c>
      <c r="P44" s="358"/>
      <c r="Q44" s="358"/>
      <c r="R44" s="358"/>
      <c r="S44" s="358"/>
      <c r="T44" s="358"/>
      <c r="U44" s="358">
        <v>6</v>
      </c>
      <c r="V44" s="358"/>
      <c r="W44" s="358"/>
      <c r="X44" s="358"/>
      <c r="Y44" s="358"/>
      <c r="Z44" s="358"/>
      <c r="AA44" s="358">
        <v>7</v>
      </c>
      <c r="AB44" s="358"/>
      <c r="AC44" s="358"/>
      <c r="AD44" s="358"/>
      <c r="AE44" s="358"/>
      <c r="AF44" s="358"/>
      <c r="AG44" s="358">
        <v>8</v>
      </c>
      <c r="AH44" s="358"/>
      <c r="AI44" s="358"/>
      <c r="AJ44" s="358"/>
      <c r="AK44" s="358"/>
      <c r="AL44" s="358">
        <v>9</v>
      </c>
      <c r="AM44" s="359"/>
      <c r="AN44" s="323"/>
    </row>
    <row r="45" spans="1:41" ht="15" customHeight="1">
      <c r="A45" s="350" t="s">
        <v>549</v>
      </c>
      <c r="B45" s="360"/>
      <c r="C45" s="361"/>
      <c r="D45" s="361"/>
      <c r="E45" s="361"/>
      <c r="F45" s="362"/>
      <c r="G45" s="361"/>
      <c r="H45" s="358"/>
      <c r="I45" s="358"/>
      <c r="J45" s="358"/>
      <c r="K45" s="358"/>
      <c r="L45" s="358"/>
      <c r="M45" s="358"/>
      <c r="N45" s="358"/>
      <c r="O45" s="358"/>
      <c r="P45" s="358"/>
      <c r="Q45" s="358"/>
      <c r="R45" s="358">
        <v>6</v>
      </c>
      <c r="S45" s="358"/>
      <c r="T45" s="358"/>
      <c r="U45" s="358"/>
      <c r="V45" s="358"/>
      <c r="W45" s="358"/>
      <c r="X45" s="358">
        <v>7</v>
      </c>
      <c r="Y45" s="358"/>
      <c r="Z45" s="358"/>
      <c r="AA45" s="358"/>
      <c r="AB45" s="358"/>
      <c r="AC45" s="358"/>
      <c r="AD45" s="358">
        <v>8</v>
      </c>
      <c r="AE45" s="358"/>
      <c r="AF45" s="358"/>
      <c r="AG45" s="363"/>
      <c r="AH45" s="363"/>
      <c r="AI45" s="363"/>
      <c r="AJ45" s="363">
        <v>9</v>
      </c>
      <c r="AK45" s="364"/>
      <c r="AL45" s="364"/>
      <c r="AM45" s="323"/>
    </row>
    <row r="46" spans="1:41" s="350" customFormat="1" ht="15" customHeight="1">
      <c r="A46" s="350" t="s">
        <v>550</v>
      </c>
      <c r="B46" s="351"/>
      <c r="C46" s="351"/>
      <c r="D46" s="351"/>
      <c r="E46" s="351"/>
      <c r="F46" s="351"/>
      <c r="G46" s="351"/>
      <c r="H46" s="322"/>
      <c r="I46" s="322"/>
      <c r="J46" s="322"/>
      <c r="K46" s="322"/>
      <c r="L46" s="322"/>
      <c r="M46" s="322"/>
      <c r="N46" s="322"/>
      <c r="O46" s="322"/>
      <c r="P46" s="322"/>
      <c r="Q46" s="322"/>
      <c r="R46" s="322"/>
      <c r="S46" s="322"/>
      <c r="T46" s="322"/>
      <c r="U46" s="322"/>
      <c r="V46" s="322"/>
      <c r="W46" s="322"/>
      <c r="X46" s="322"/>
      <c r="Y46" s="322"/>
      <c r="Z46" s="322"/>
      <c r="AA46" s="322"/>
      <c r="AB46" s="322"/>
      <c r="AC46" s="322"/>
      <c r="AD46" s="322"/>
      <c r="AE46" s="322"/>
      <c r="AF46" s="322"/>
      <c r="AG46" s="322"/>
      <c r="AH46" s="322"/>
      <c r="AI46" s="322"/>
      <c r="AJ46" s="322"/>
      <c r="AK46" s="322"/>
      <c r="AL46" s="322"/>
      <c r="AM46" s="322"/>
    </row>
    <row r="47" spans="1:41" s="350" customFormat="1" ht="15" customHeight="1">
      <c r="A47" s="350" t="s">
        <v>551</v>
      </c>
      <c r="B47" s="351"/>
      <c r="C47" s="351"/>
      <c r="D47" s="351"/>
      <c r="E47" s="351"/>
      <c r="F47" s="351"/>
      <c r="G47" s="351"/>
      <c r="H47" s="322"/>
      <c r="I47" s="322"/>
      <c r="J47" s="322"/>
      <c r="K47" s="322"/>
      <c r="L47" s="322"/>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c r="AL47" s="322"/>
      <c r="AM47" s="322"/>
    </row>
    <row r="48" spans="1:41" s="350" customFormat="1" ht="15" customHeight="1">
      <c r="A48" s="351" t="s">
        <v>552</v>
      </c>
      <c r="C48" s="351"/>
      <c r="D48" s="351"/>
      <c r="E48" s="351"/>
      <c r="F48" s="351"/>
      <c r="G48" s="351"/>
      <c r="H48" s="322"/>
      <c r="I48" s="322"/>
      <c r="J48" s="322"/>
      <c r="K48" s="322"/>
      <c r="L48" s="322"/>
      <c r="M48" s="322"/>
      <c r="N48" s="322"/>
      <c r="O48" s="322"/>
      <c r="P48" s="322"/>
      <c r="Q48" s="322"/>
      <c r="R48" s="322"/>
      <c r="S48" s="322"/>
      <c r="T48" s="322"/>
      <c r="U48" s="322"/>
      <c r="V48" s="322"/>
      <c r="W48" s="322"/>
      <c r="X48" s="322"/>
      <c r="Y48" s="322"/>
      <c r="Z48" s="322"/>
      <c r="AA48" s="322"/>
      <c r="AB48" s="322"/>
      <c r="AC48" s="322"/>
      <c r="AD48" s="322"/>
      <c r="AE48" s="322"/>
      <c r="AF48" s="322"/>
      <c r="AG48" s="322"/>
      <c r="AH48" s="322"/>
      <c r="AI48" s="322"/>
      <c r="AJ48" s="322"/>
      <c r="AK48" s="322"/>
      <c r="AL48" s="322"/>
      <c r="AM48" s="322"/>
    </row>
    <row r="49" spans="1:39" s="350" customFormat="1" ht="15" customHeight="1">
      <c r="A49" s="350" t="s">
        <v>553</v>
      </c>
      <c r="B49" s="351"/>
      <c r="C49" s="351"/>
      <c r="D49" s="351"/>
      <c r="E49" s="351"/>
      <c r="F49" s="351"/>
      <c r="G49" s="351"/>
      <c r="H49" s="322"/>
      <c r="I49" s="322"/>
      <c r="J49" s="322"/>
      <c r="K49" s="322"/>
      <c r="L49" s="322"/>
      <c r="M49" s="322"/>
      <c r="N49" s="322"/>
      <c r="O49" s="322"/>
      <c r="P49" s="322"/>
      <c r="Q49" s="322"/>
      <c r="R49" s="322"/>
      <c r="S49" s="322"/>
      <c r="T49" s="322"/>
      <c r="U49" s="322"/>
      <c r="V49" s="322"/>
      <c r="W49" s="322"/>
      <c r="X49" s="322"/>
      <c r="Y49" s="322"/>
      <c r="Z49" s="322"/>
      <c r="AA49" s="322"/>
      <c r="AB49" s="322"/>
      <c r="AC49" s="322"/>
      <c r="AD49" s="322"/>
      <c r="AE49" s="322"/>
      <c r="AF49" s="322"/>
      <c r="AG49" s="322"/>
      <c r="AH49" s="322"/>
      <c r="AI49" s="322"/>
      <c r="AJ49" s="322"/>
      <c r="AK49" s="322"/>
      <c r="AL49" s="322"/>
      <c r="AM49" s="322"/>
    </row>
    <row r="50" spans="1:39" s="350" customFormat="1" ht="15" customHeight="1">
      <c r="A50" s="350" t="s">
        <v>554</v>
      </c>
      <c r="B50" s="351"/>
      <c r="C50" s="351"/>
      <c r="D50" s="351"/>
      <c r="E50" s="351"/>
      <c r="F50" s="351"/>
      <c r="G50" s="351"/>
      <c r="H50" s="322"/>
      <c r="I50" s="322"/>
      <c r="J50" s="322"/>
      <c r="K50" s="322"/>
      <c r="L50" s="322"/>
      <c r="M50" s="322"/>
      <c r="N50" s="322"/>
      <c r="O50" s="322"/>
      <c r="P50" s="322"/>
      <c r="Q50" s="322"/>
      <c r="R50" s="322"/>
      <c r="S50" s="322"/>
      <c r="T50" s="322"/>
      <c r="U50" s="322"/>
      <c r="V50" s="322"/>
      <c r="W50" s="322"/>
      <c r="X50" s="322"/>
      <c r="Y50" s="322"/>
      <c r="Z50" s="322"/>
      <c r="AA50" s="322"/>
      <c r="AB50" s="322"/>
      <c r="AC50" s="322"/>
      <c r="AD50" s="322"/>
      <c r="AE50" s="322"/>
      <c r="AF50" s="322"/>
      <c r="AG50" s="322"/>
      <c r="AH50" s="322"/>
      <c r="AI50" s="322"/>
      <c r="AJ50" s="322"/>
      <c r="AK50" s="322"/>
      <c r="AL50" s="322"/>
      <c r="AM50" s="322"/>
    </row>
    <row r="51" spans="1:39" ht="15" customHeight="1">
      <c r="A51" s="350" t="s">
        <v>555</v>
      </c>
      <c r="B51" s="365"/>
      <c r="C51" s="350"/>
      <c r="D51" s="350"/>
      <c r="E51" s="350"/>
      <c r="F51" s="350"/>
      <c r="G51" s="350"/>
    </row>
    <row r="52" spans="1:39" ht="15" customHeight="1">
      <c r="A52" s="350" t="s">
        <v>556</v>
      </c>
      <c r="B52" s="365"/>
      <c r="C52" s="350"/>
      <c r="D52" s="350"/>
      <c r="E52" s="350"/>
      <c r="F52" s="350"/>
      <c r="G52" s="350"/>
    </row>
    <row r="53" spans="1:39" ht="15" customHeight="1">
      <c r="A53" s="350"/>
      <c r="B53" s="356" t="s">
        <v>557</v>
      </c>
      <c r="C53" s="1153" t="s">
        <v>558</v>
      </c>
      <c r="D53" s="1153"/>
      <c r="E53" s="1153"/>
      <c r="F53" s="350"/>
      <c r="G53" s="350"/>
    </row>
    <row r="54" spans="1:39" ht="15" customHeight="1">
      <c r="A54" s="350"/>
      <c r="B54" s="366" t="s">
        <v>532</v>
      </c>
      <c r="C54" s="1171" t="s">
        <v>559</v>
      </c>
      <c r="D54" s="1171"/>
      <c r="E54" s="1171"/>
      <c r="F54" s="350"/>
      <c r="G54" s="350"/>
    </row>
    <row r="55" spans="1:39" ht="15" customHeight="1">
      <c r="A55" s="350"/>
      <c r="B55" s="366" t="s">
        <v>533</v>
      </c>
      <c r="C55" s="1171" t="s">
        <v>560</v>
      </c>
      <c r="D55" s="1171"/>
      <c r="E55" s="1171"/>
      <c r="F55" s="350"/>
      <c r="G55" s="350"/>
    </row>
    <row r="56" spans="1:39" ht="15" customHeight="1">
      <c r="A56" s="350"/>
      <c r="B56" s="366" t="s">
        <v>535</v>
      </c>
      <c r="C56" s="1171" t="s">
        <v>561</v>
      </c>
      <c r="D56" s="1171"/>
      <c r="E56" s="1171"/>
      <c r="F56" s="350"/>
      <c r="G56" s="350"/>
    </row>
    <row r="57" spans="1:39" ht="15" customHeight="1">
      <c r="A57" s="350"/>
      <c r="B57" s="366" t="s">
        <v>537</v>
      </c>
      <c r="C57" s="1171" t="s">
        <v>562</v>
      </c>
      <c r="D57" s="1171"/>
      <c r="E57" s="1171"/>
      <c r="F57" s="350"/>
      <c r="G57" s="350"/>
    </row>
    <row r="58" spans="1:39" ht="15" customHeight="1">
      <c r="A58" s="350"/>
      <c r="B58" s="350" t="s">
        <v>563</v>
      </c>
      <c r="C58" s="350"/>
      <c r="D58" s="350"/>
      <c r="E58" s="350"/>
      <c r="F58" s="350"/>
      <c r="G58" s="350"/>
    </row>
    <row r="59" spans="1:39" ht="15" customHeight="1">
      <c r="A59" s="350"/>
      <c r="B59" s="350" t="s">
        <v>564</v>
      </c>
      <c r="C59" s="350"/>
      <c r="D59" s="350"/>
      <c r="E59" s="350"/>
      <c r="F59" s="350"/>
      <c r="G59" s="350"/>
    </row>
    <row r="60" spans="1:39" ht="15" customHeight="1">
      <c r="A60" s="350"/>
      <c r="B60" s="350" t="s">
        <v>565</v>
      </c>
      <c r="C60" s="350"/>
      <c r="D60" s="350"/>
      <c r="E60" s="350"/>
      <c r="F60" s="350"/>
      <c r="G60" s="350"/>
    </row>
    <row r="61" spans="1:39" ht="15" customHeight="1">
      <c r="A61" s="350" t="s">
        <v>566</v>
      </c>
      <c r="B61" s="365"/>
      <c r="C61" s="350"/>
      <c r="D61" s="350"/>
      <c r="E61" s="350"/>
      <c r="F61" s="350"/>
      <c r="G61" s="350"/>
    </row>
    <row r="62" spans="1:39" ht="15" customHeight="1">
      <c r="A62" s="350" t="s">
        <v>567</v>
      </c>
      <c r="B62" s="365"/>
      <c r="C62" s="350"/>
      <c r="D62" s="350"/>
      <c r="E62" s="350"/>
      <c r="F62" s="350"/>
      <c r="G62" s="350"/>
    </row>
    <row r="63" spans="1:39" ht="15" customHeight="1">
      <c r="A63" s="350" t="s">
        <v>568</v>
      </c>
      <c r="B63" s="365"/>
      <c r="C63" s="350"/>
      <c r="D63" s="350"/>
      <c r="E63" s="350"/>
      <c r="F63" s="350"/>
      <c r="G63" s="350"/>
    </row>
    <row r="64" spans="1:39" ht="15" customHeight="1">
      <c r="A64" s="350" t="s">
        <v>569</v>
      </c>
      <c r="B64" s="365"/>
      <c r="C64" s="350"/>
      <c r="D64" s="350"/>
      <c r="E64" s="350"/>
      <c r="F64" s="350"/>
      <c r="G64" s="350"/>
    </row>
    <row r="65" spans="1:7" ht="15" customHeight="1">
      <c r="A65" s="350" t="s">
        <v>570</v>
      </c>
      <c r="B65" s="365"/>
      <c r="C65" s="350"/>
      <c r="D65" s="350"/>
      <c r="E65" s="350"/>
      <c r="F65" s="350"/>
      <c r="G65" s="350"/>
    </row>
    <row r="66" spans="1:7" ht="15" customHeight="1">
      <c r="A66" s="350" t="s">
        <v>571</v>
      </c>
      <c r="B66" s="365"/>
      <c r="C66" s="350"/>
      <c r="D66" s="350"/>
      <c r="E66" s="350"/>
      <c r="F66" s="350"/>
      <c r="G66" s="350"/>
    </row>
    <row r="67" spans="1:7" ht="15" customHeight="1">
      <c r="A67" s="350"/>
      <c r="B67" s="350" t="s">
        <v>572</v>
      </c>
      <c r="C67" s="350"/>
      <c r="D67" s="350"/>
      <c r="E67" s="350"/>
      <c r="F67" s="350"/>
      <c r="G67" s="350"/>
    </row>
    <row r="68" spans="1:7" ht="15" customHeight="1">
      <c r="A68" s="350"/>
      <c r="B68" s="350" t="s">
        <v>573</v>
      </c>
      <c r="C68" s="350"/>
      <c r="D68" s="350"/>
      <c r="E68" s="350"/>
      <c r="F68" s="350"/>
      <c r="G68" s="350"/>
    </row>
    <row r="69" spans="1:7" ht="15" customHeight="1">
      <c r="A69" s="350" t="s">
        <v>574</v>
      </c>
      <c r="B69" s="365"/>
      <c r="C69" s="350"/>
      <c r="D69" s="350"/>
      <c r="E69" s="350"/>
      <c r="F69" s="350"/>
      <c r="G69" s="350"/>
    </row>
    <row r="70" spans="1:7" ht="15" customHeight="1">
      <c r="A70" s="350" t="s">
        <v>575</v>
      </c>
      <c r="B70" s="365"/>
      <c r="C70" s="350"/>
      <c r="D70" s="350"/>
      <c r="E70" s="350"/>
      <c r="F70" s="350"/>
      <c r="G70" s="350"/>
    </row>
    <row r="71" spans="1:7" ht="15" customHeight="1">
      <c r="A71" s="350" t="s">
        <v>576</v>
      </c>
      <c r="B71" s="365"/>
      <c r="C71" s="350"/>
      <c r="D71" s="350"/>
      <c r="E71" s="350"/>
      <c r="F71" s="350"/>
      <c r="G71" s="350"/>
    </row>
    <row r="72" spans="1:7" ht="15" customHeight="1">
      <c r="A72" s="350" t="s">
        <v>577</v>
      </c>
      <c r="B72" s="365"/>
      <c r="C72" s="350"/>
      <c r="D72" s="350"/>
      <c r="E72" s="350"/>
      <c r="F72" s="350"/>
      <c r="G72" s="350"/>
    </row>
    <row r="73" spans="1:7" ht="15" customHeight="1">
      <c r="A73" s="350" t="s">
        <v>578</v>
      </c>
      <c r="B73" s="365"/>
      <c r="C73" s="350"/>
      <c r="D73" s="350"/>
      <c r="E73" s="350"/>
      <c r="F73" s="350"/>
      <c r="G73" s="350"/>
    </row>
    <row r="74" spans="1:7" ht="15" customHeight="1">
      <c r="A74" s="350" t="s">
        <v>579</v>
      </c>
      <c r="B74" s="365"/>
      <c r="C74" s="350"/>
      <c r="D74" s="350"/>
      <c r="E74" s="350"/>
      <c r="F74" s="350"/>
      <c r="G74" s="350"/>
    </row>
    <row r="75" spans="1:7" ht="15" customHeight="1">
      <c r="A75" s="350" t="s">
        <v>580</v>
      </c>
      <c r="B75" s="365"/>
      <c r="C75" s="350"/>
      <c r="D75" s="350"/>
      <c r="E75" s="350"/>
      <c r="F75" s="350"/>
      <c r="G75" s="350"/>
    </row>
    <row r="76" spans="1:7" ht="15" customHeight="1">
      <c r="A76" s="350" t="s">
        <v>581</v>
      </c>
      <c r="B76" s="365"/>
      <c r="C76" s="350"/>
      <c r="D76" s="350"/>
      <c r="E76" s="350"/>
      <c r="F76" s="350"/>
      <c r="G76" s="350"/>
    </row>
  </sheetData>
  <mergeCells count="102">
    <mergeCell ref="AG43:AK43"/>
    <mergeCell ref="AL43:AM43"/>
    <mergeCell ref="C53:E53"/>
    <mergeCell ref="C54:E54"/>
    <mergeCell ref="C55:E55"/>
    <mergeCell ref="X42:Z42"/>
    <mergeCell ref="AA42:AC42"/>
    <mergeCell ref="AD42:AF42"/>
    <mergeCell ref="AG42:AI42"/>
    <mergeCell ref="AJ42:AK42"/>
    <mergeCell ref="C43:D43"/>
    <mergeCell ref="E43:H43"/>
    <mergeCell ref="I43:N43"/>
    <mergeCell ref="O43:T43"/>
    <mergeCell ref="U43:Z43"/>
    <mergeCell ref="F42:H42"/>
    <mergeCell ref="I42:K42"/>
    <mergeCell ref="L42:N42"/>
    <mergeCell ref="O42:Q42"/>
    <mergeCell ref="R42:T42"/>
    <mergeCell ref="U42:W42"/>
    <mergeCell ref="C56:E56"/>
    <mergeCell ref="C57:E57"/>
    <mergeCell ref="AA43:AF43"/>
    <mergeCell ref="AG40:AI40"/>
    <mergeCell ref="AJ40:AK40"/>
    <mergeCell ref="F41:H41"/>
    <mergeCell ref="I41:K41"/>
    <mergeCell ref="L41:N41"/>
    <mergeCell ref="O41:Q41"/>
    <mergeCell ref="R41:T41"/>
    <mergeCell ref="U41:W41"/>
    <mergeCell ref="X41:Z41"/>
    <mergeCell ref="AA41:AC41"/>
    <mergeCell ref="AD41:AF41"/>
    <mergeCell ref="AG41:AI41"/>
    <mergeCell ref="AJ41:AK41"/>
    <mergeCell ref="F40:H40"/>
    <mergeCell ref="I40:K40"/>
    <mergeCell ref="L40:N40"/>
    <mergeCell ref="O40:Q40"/>
    <mergeCell ref="R40:T40"/>
    <mergeCell ref="U40:W40"/>
    <mergeCell ref="X40:Z40"/>
    <mergeCell ref="AA40:AC40"/>
    <mergeCell ref="AD40:AF40"/>
    <mergeCell ref="C39:D39"/>
    <mergeCell ref="E39:H39"/>
    <mergeCell ref="I39:N39"/>
    <mergeCell ref="O39:T39"/>
    <mergeCell ref="U39:Z39"/>
    <mergeCell ref="AA39:AF39"/>
    <mergeCell ref="AM29:AN29"/>
    <mergeCell ref="AM30:AN30"/>
    <mergeCell ref="AM31:AN31"/>
    <mergeCell ref="A32:E32"/>
    <mergeCell ref="AM32:AN33"/>
    <mergeCell ref="A33:E33"/>
    <mergeCell ref="AG39:AK39"/>
    <mergeCell ref="AL39:AM3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9"/>
  <dataValidations count="4">
    <dataValidation type="list" allowBlank="1" showInputMessage="1" showErrorMessage="1" sqref="C12:C31" xr:uid="{2D827BDA-700D-4353-ADC8-A0B940797A1B}">
      <formula1>"A,B,C,D"</formula1>
    </dataValidation>
    <dataValidation operator="greaterThanOrEqual" allowBlank="1" showInputMessage="1" showErrorMessage="1" sqref="I37 L37" xr:uid="{642EBD0F-C522-4560-9091-88DE116B303C}"/>
    <dataValidation type="list" allowBlank="1" showInputMessage="1" showErrorMessage="1" sqref="AK4:AN4" xr:uid="{67BB5E23-2845-4BBA-8297-E24BB233F8A4}">
      <formula1>"予定,実績"</formula1>
    </dataValidation>
    <dataValidation type="list" allowBlank="1" showInputMessage="1" sqref="B12:B31" xr:uid="{3FDEDA96-B8FD-45E1-88EC-DAA49695C2A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E6A6B-D875-4596-9BD8-DE298F030233}">
  <dimension ref="A1:AO74"/>
  <sheetViews>
    <sheetView showGridLines="0" view="pageBreakPreview" zoomScaleNormal="100" zoomScaleSheetLayoutView="100" workbookViewId="0">
      <selection activeCell="AK3" sqref="AK3:AN3"/>
    </sheetView>
  </sheetViews>
  <sheetFormatPr defaultColWidth="8.19921875" defaultRowHeight="21" customHeight="1"/>
  <cols>
    <col min="1" max="1" width="2.59765625" style="326" customWidth="1"/>
    <col min="2" max="2" width="14.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1"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582</v>
      </c>
      <c r="AL1" s="1141"/>
      <c r="AM1" s="1141"/>
      <c r="AN1" s="1141"/>
    </row>
    <row r="2" spans="1:41" ht="18" customHeight="1">
      <c r="A2" s="323"/>
      <c r="B2" s="327"/>
      <c r="C2" s="327"/>
      <c r="D2" s="327"/>
      <c r="E2" s="327"/>
      <c r="F2" s="327"/>
      <c r="G2" s="327"/>
      <c r="H2" s="327"/>
      <c r="I2" s="327"/>
      <c r="J2" s="327"/>
      <c r="K2" s="327"/>
      <c r="L2" s="327"/>
      <c r="M2" s="1142">
        <v>2024</v>
      </c>
      <c r="N2" s="1142"/>
      <c r="O2" s="1142"/>
      <c r="P2" s="1142"/>
      <c r="Q2" s="1143" t="s">
        <v>196</v>
      </c>
      <c r="R2" s="1143"/>
      <c r="S2" s="1142">
        <v>5</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1"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1"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1" ht="18" customHeight="1">
      <c r="A5" s="328"/>
      <c r="B5" s="328"/>
      <c r="C5" s="328"/>
      <c r="D5" s="328"/>
      <c r="E5" s="328"/>
      <c r="F5" s="328"/>
      <c r="G5" s="328"/>
      <c r="H5" s="328"/>
      <c r="I5" s="328"/>
      <c r="J5" s="328"/>
      <c r="K5" s="328"/>
      <c r="L5" s="328"/>
      <c r="M5" s="328"/>
      <c r="N5" s="328"/>
      <c r="O5" s="328"/>
      <c r="P5" s="328"/>
      <c r="Q5" s="328"/>
      <c r="R5" s="328"/>
      <c r="S5" s="328"/>
      <c r="T5" s="328"/>
      <c r="U5" s="328"/>
      <c r="V5" s="328"/>
      <c r="W5" s="328"/>
      <c r="Y5" s="329"/>
      <c r="Z5" s="329"/>
      <c r="AA5" s="329"/>
      <c r="AB5" s="323"/>
      <c r="AC5" s="329"/>
      <c r="AD5" s="329"/>
      <c r="AE5" s="329"/>
      <c r="AF5" s="331"/>
      <c r="AG5" s="331"/>
      <c r="AH5" s="331"/>
      <c r="AI5" s="332" t="s">
        <v>516</v>
      </c>
      <c r="AJ5" s="325"/>
      <c r="AK5" s="1145"/>
      <c r="AL5" s="1145"/>
      <c r="AM5" s="1145"/>
      <c r="AN5" s="1145"/>
    </row>
    <row r="6" spans="1:41" ht="18" customHeight="1">
      <c r="A6" s="328"/>
      <c r="B6" s="328"/>
      <c r="C6" s="328"/>
      <c r="D6" s="328"/>
      <c r="E6" s="328"/>
      <c r="F6" s="328"/>
      <c r="G6" s="328"/>
      <c r="H6" s="328"/>
      <c r="I6" s="328"/>
      <c r="J6" s="328"/>
      <c r="K6" s="328"/>
      <c r="L6" s="328"/>
      <c r="M6" s="328"/>
      <c r="N6" s="328"/>
      <c r="O6" s="328"/>
      <c r="P6" s="328"/>
      <c r="Q6" s="328"/>
      <c r="R6" s="328"/>
      <c r="S6" s="328"/>
      <c r="U6" s="328"/>
      <c r="V6" s="328"/>
      <c r="W6" s="328"/>
      <c r="Y6" s="329"/>
      <c r="Z6" s="329"/>
      <c r="AA6" s="329"/>
      <c r="AB6" s="323"/>
      <c r="AC6" s="329"/>
      <c r="AD6" s="329"/>
      <c r="AE6" s="329"/>
      <c r="AF6" s="329"/>
      <c r="AG6" s="330" t="s">
        <v>517</v>
      </c>
      <c r="AH6" s="1146"/>
      <c r="AI6" s="1146"/>
      <c r="AJ6" s="1146"/>
      <c r="AK6" s="329" t="s">
        <v>518</v>
      </c>
      <c r="AL6" s="367"/>
      <c r="AM6" s="329" t="s">
        <v>519</v>
      </c>
      <c r="AN6" s="323"/>
    </row>
    <row r="7" spans="1:41" ht="9.9" customHeight="1">
      <c r="A7" s="323"/>
      <c r="B7" s="334"/>
      <c r="C7" s="334"/>
      <c r="D7" s="334"/>
      <c r="E7" s="334"/>
      <c r="F7" s="334"/>
      <c r="G7" s="334"/>
      <c r="H7" s="334"/>
      <c r="I7" s="334"/>
      <c r="J7" s="334"/>
      <c r="K7" s="334"/>
      <c r="L7" s="334"/>
      <c r="M7" s="334"/>
      <c r="N7" s="334"/>
      <c r="O7" s="334"/>
      <c r="P7" s="334"/>
      <c r="Q7" s="334"/>
      <c r="R7" s="334"/>
      <c r="S7" s="334"/>
      <c r="T7" s="334"/>
      <c r="U7" s="334"/>
      <c r="V7" s="334"/>
      <c r="W7" s="334"/>
      <c r="X7" s="327"/>
      <c r="Y7" s="327"/>
      <c r="Z7" s="327"/>
      <c r="AA7" s="327"/>
      <c r="AB7" s="327"/>
      <c r="AC7" s="327"/>
      <c r="AD7" s="327"/>
      <c r="AE7" s="327"/>
      <c r="AF7" s="327"/>
      <c r="AG7" s="327"/>
      <c r="AH7" s="327"/>
      <c r="AI7" s="327"/>
      <c r="AJ7" s="327"/>
      <c r="AK7" s="327"/>
      <c r="AL7" s="327"/>
      <c r="AM7" s="323"/>
      <c r="AN7" s="323"/>
    </row>
    <row r="8" spans="1:41" ht="15" customHeight="1">
      <c r="A8" s="1147" t="s">
        <v>520</v>
      </c>
      <c r="B8" s="1148" t="s">
        <v>521</v>
      </c>
      <c r="C8" s="1150" t="s">
        <v>522</v>
      </c>
      <c r="D8" s="1153" t="s">
        <v>523</v>
      </c>
      <c r="E8" s="1154" t="s">
        <v>524</v>
      </c>
      <c r="F8" s="1155" t="s">
        <v>525</v>
      </c>
      <c r="G8" s="1155"/>
      <c r="H8" s="1155"/>
      <c r="I8" s="1155"/>
      <c r="J8" s="1155"/>
      <c r="K8" s="1155"/>
      <c r="L8" s="1155"/>
      <c r="M8" s="1155"/>
      <c r="N8" s="1155"/>
      <c r="O8" s="1155"/>
      <c r="P8" s="1155"/>
      <c r="Q8" s="1155"/>
      <c r="R8" s="1155"/>
      <c r="S8" s="1155"/>
      <c r="T8" s="1155"/>
      <c r="U8" s="1155"/>
      <c r="V8" s="1155"/>
      <c r="W8" s="1155"/>
      <c r="X8" s="1155"/>
      <c r="Y8" s="1155"/>
      <c r="Z8" s="1155"/>
      <c r="AA8" s="1155"/>
      <c r="AB8" s="1155"/>
      <c r="AC8" s="1155"/>
      <c r="AD8" s="1155"/>
      <c r="AE8" s="1155"/>
      <c r="AF8" s="1155"/>
      <c r="AG8" s="1155"/>
      <c r="AH8" s="1155"/>
      <c r="AI8" s="1155"/>
      <c r="AJ8" s="1155"/>
      <c r="AK8" s="1159" t="s">
        <v>526</v>
      </c>
      <c r="AL8" s="1160" t="s">
        <v>527</v>
      </c>
      <c r="AM8" s="1161" t="s">
        <v>528</v>
      </c>
      <c r="AN8" s="1161"/>
    </row>
    <row r="9" spans="1:41" ht="15" customHeight="1">
      <c r="A9" s="1147"/>
      <c r="B9" s="1149"/>
      <c r="C9" s="1151"/>
      <c r="D9" s="1153"/>
      <c r="E9" s="1154"/>
      <c r="F9" s="1153" t="s">
        <v>165</v>
      </c>
      <c r="G9" s="1153"/>
      <c r="H9" s="1153"/>
      <c r="I9" s="1153"/>
      <c r="J9" s="1153"/>
      <c r="K9" s="1153"/>
      <c r="L9" s="1153"/>
      <c r="M9" s="1153" t="s">
        <v>166</v>
      </c>
      <c r="N9" s="1153"/>
      <c r="O9" s="1153"/>
      <c r="P9" s="1153"/>
      <c r="Q9" s="1153"/>
      <c r="R9" s="1153"/>
      <c r="S9" s="1153"/>
      <c r="T9" s="1153" t="s">
        <v>167</v>
      </c>
      <c r="U9" s="1153"/>
      <c r="V9" s="1153"/>
      <c r="W9" s="1153"/>
      <c r="X9" s="1153"/>
      <c r="Y9" s="1153"/>
      <c r="Z9" s="1153"/>
      <c r="AA9" s="1153" t="s">
        <v>168</v>
      </c>
      <c r="AB9" s="1153"/>
      <c r="AC9" s="1153"/>
      <c r="AD9" s="1153"/>
      <c r="AE9" s="1153"/>
      <c r="AF9" s="1153"/>
      <c r="AG9" s="1153"/>
      <c r="AH9" s="1153" t="s">
        <v>529</v>
      </c>
      <c r="AI9" s="1153"/>
      <c r="AJ9" s="1153"/>
      <c r="AK9" s="1159"/>
      <c r="AL9" s="1160"/>
      <c r="AM9" s="1161"/>
      <c r="AN9" s="1161"/>
    </row>
    <row r="10" spans="1:41" ht="15" customHeight="1">
      <c r="A10" s="1147"/>
      <c r="B10" s="1156" t="s">
        <v>530</v>
      </c>
      <c r="C10" s="1151"/>
      <c r="D10" s="1153"/>
      <c r="E10" s="1154"/>
      <c r="F10" s="335">
        <f>DATE($M$2,$S$2,1)</f>
        <v>45413</v>
      </c>
      <c r="G10" s="335">
        <f>DATE($M$2,$S$2,2)</f>
        <v>45414</v>
      </c>
      <c r="H10" s="335">
        <f>DATE($M$2,$S$2,3)</f>
        <v>45415</v>
      </c>
      <c r="I10" s="335">
        <f>DATE($M$2,$S$2,4)</f>
        <v>45416</v>
      </c>
      <c r="J10" s="335">
        <f>DATE($M$2,$S$2,5)</f>
        <v>45417</v>
      </c>
      <c r="K10" s="335">
        <f>DATE($M$2,$S$2,6)</f>
        <v>45418</v>
      </c>
      <c r="L10" s="335">
        <f>DATE($M$2,$S$2,7)</f>
        <v>45419</v>
      </c>
      <c r="M10" s="335">
        <f>DATE($M$2,$S$2,8)</f>
        <v>45420</v>
      </c>
      <c r="N10" s="335">
        <f>DATE($M$2,$S$2,9)</f>
        <v>45421</v>
      </c>
      <c r="O10" s="335">
        <f>DATE($M$2,$S$2,10)</f>
        <v>45422</v>
      </c>
      <c r="P10" s="335">
        <f>DATE($M$2,$S$2,11)</f>
        <v>45423</v>
      </c>
      <c r="Q10" s="335">
        <f>DATE($M$2,$S$2,12)</f>
        <v>45424</v>
      </c>
      <c r="R10" s="335">
        <f>DATE($M$2,$S$2,13)</f>
        <v>45425</v>
      </c>
      <c r="S10" s="335">
        <f>DATE($M$2,$S$2,14)</f>
        <v>45426</v>
      </c>
      <c r="T10" s="335">
        <f>DATE($M$2,$S$2,15)</f>
        <v>45427</v>
      </c>
      <c r="U10" s="335">
        <f>DATE($M$2,$S$2,16)</f>
        <v>45428</v>
      </c>
      <c r="V10" s="335">
        <f>DATE($M$2,$S$2,17)</f>
        <v>45429</v>
      </c>
      <c r="W10" s="335">
        <f>DATE($M$2,$S$2,18)</f>
        <v>45430</v>
      </c>
      <c r="X10" s="335">
        <f>DATE($M$2,$S$2,19)</f>
        <v>45431</v>
      </c>
      <c r="Y10" s="335">
        <f>DATE($M$2,$S$2,20)</f>
        <v>45432</v>
      </c>
      <c r="Z10" s="335">
        <f>DATE($M$2,$S$2,21)</f>
        <v>45433</v>
      </c>
      <c r="AA10" s="335">
        <f>DATE($M$2,$S$2,22)</f>
        <v>45434</v>
      </c>
      <c r="AB10" s="335">
        <f>DATE($M$2,$S$2,23)</f>
        <v>45435</v>
      </c>
      <c r="AC10" s="335">
        <f>DATE($M$2,$S$2,24)</f>
        <v>45436</v>
      </c>
      <c r="AD10" s="335">
        <f>DATE($M$2,$S$2,25)</f>
        <v>45437</v>
      </c>
      <c r="AE10" s="335">
        <f>DATE($M$2,$S$2,26)</f>
        <v>45438</v>
      </c>
      <c r="AF10" s="335">
        <f>DATE($M$2,$S$2,27)</f>
        <v>45439</v>
      </c>
      <c r="AG10" s="335">
        <f>DATE($M$2,$S$2,28)</f>
        <v>45440</v>
      </c>
      <c r="AH10" s="335">
        <f>IF(DAY(EOMONTH(F10,0))&lt;29,"",DATE($M$2,$S$2,29))</f>
        <v>45441</v>
      </c>
      <c r="AI10" s="335">
        <f>IF(DAY(EOMONTH(F10,0))&lt;30,"",DATE($M$2,$S$2,30))</f>
        <v>45442</v>
      </c>
      <c r="AJ10" s="335">
        <f>IF(DAY(EOMONTH(F10,0))&lt;31,"",DATE($M$2,$S$2,31))</f>
        <v>45443</v>
      </c>
      <c r="AK10" s="1159"/>
      <c r="AL10" s="1160"/>
      <c r="AM10" s="1161"/>
      <c r="AN10" s="1161"/>
    </row>
    <row r="11" spans="1:41" ht="15" customHeight="1">
      <c r="A11" s="1147"/>
      <c r="B11" s="1157"/>
      <c r="C11" s="1152"/>
      <c r="D11" s="1153"/>
      <c r="E11" s="1154"/>
      <c r="F11" s="336">
        <f>DATE($M$2,$S$2,1)</f>
        <v>45413</v>
      </c>
      <c r="G11" s="336">
        <f>DATE($M$2,$S$2,2)</f>
        <v>45414</v>
      </c>
      <c r="H11" s="336">
        <f>DATE($M$2,$S$2,3)</f>
        <v>45415</v>
      </c>
      <c r="I11" s="336">
        <f>DATE($M$2,$S$2,4)</f>
        <v>45416</v>
      </c>
      <c r="J11" s="336">
        <f>DATE($M$2,$S$2,5)</f>
        <v>45417</v>
      </c>
      <c r="K11" s="336">
        <f>DATE($M$2,$S$2,6)</f>
        <v>45418</v>
      </c>
      <c r="L11" s="336">
        <f>DATE($M$2,$S$2,7)</f>
        <v>45419</v>
      </c>
      <c r="M11" s="336">
        <f>DATE($M$2,$S$2,8)</f>
        <v>45420</v>
      </c>
      <c r="N11" s="336">
        <f>DATE($M$2,$S$2,9)</f>
        <v>45421</v>
      </c>
      <c r="O11" s="336">
        <f>DATE($M$2,$S$2,10)</f>
        <v>45422</v>
      </c>
      <c r="P11" s="336">
        <f>DATE($M$2,$S$2,11)</f>
        <v>45423</v>
      </c>
      <c r="Q11" s="336">
        <f>DATE($M$2,$S$2,12)</f>
        <v>45424</v>
      </c>
      <c r="R11" s="336">
        <f>DATE($M$2,$S$2,13)</f>
        <v>45425</v>
      </c>
      <c r="S11" s="336">
        <f>DATE($M$2,$S$2,14)</f>
        <v>45426</v>
      </c>
      <c r="T11" s="336">
        <f>DATE($M$2,$S$2,15)</f>
        <v>45427</v>
      </c>
      <c r="U11" s="336">
        <f>DATE($M$2,$S$2,16)</f>
        <v>45428</v>
      </c>
      <c r="V11" s="336">
        <f>DATE($M$2,$S$2,17)</f>
        <v>45429</v>
      </c>
      <c r="W11" s="336">
        <f>DATE($M$2,$S$2,18)</f>
        <v>45430</v>
      </c>
      <c r="X11" s="336">
        <f>DATE($M$2,$S$2,19)</f>
        <v>45431</v>
      </c>
      <c r="Y11" s="336">
        <f>DATE($M$2,$S$2,20)</f>
        <v>45432</v>
      </c>
      <c r="Z11" s="336">
        <f>DATE($M$2,$S$2,21)</f>
        <v>45433</v>
      </c>
      <c r="AA11" s="336">
        <f>DATE($M$2,$S$2,22)</f>
        <v>45434</v>
      </c>
      <c r="AB11" s="336">
        <f>DATE($M$2,$S$2,23)</f>
        <v>45435</v>
      </c>
      <c r="AC11" s="336">
        <f>DATE($M$2,$S$2,24)</f>
        <v>45436</v>
      </c>
      <c r="AD11" s="336">
        <f>DATE($M$2,$S$2,25)</f>
        <v>45437</v>
      </c>
      <c r="AE11" s="336">
        <f>DATE($M$2,$S$2,26)</f>
        <v>45438</v>
      </c>
      <c r="AF11" s="336">
        <f>DATE($M$2,$S$2,27)</f>
        <v>45439</v>
      </c>
      <c r="AG11" s="336">
        <f>DATE($M$2,$S$2,28)</f>
        <v>45440</v>
      </c>
      <c r="AH11" s="336">
        <f>IF(DAY(EOMONTH(F11,0))&lt;29,"",DATE($M$2,$S$2,29))</f>
        <v>45441</v>
      </c>
      <c r="AI11" s="336">
        <f>IF(DAY(EOMONTH(F11,0))&lt;30,"",DATE($M$2,$S$2,30))</f>
        <v>45442</v>
      </c>
      <c r="AJ11" s="336">
        <f>IF(DAY(EOMONTH(F11,0))&lt;31,"",DATE($M$2,$S$2,31))</f>
        <v>45443</v>
      </c>
      <c r="AK11" s="1159"/>
      <c r="AL11" s="1160"/>
      <c r="AM11" s="1161"/>
      <c r="AN11" s="1161"/>
    </row>
    <row r="12" spans="1:41" ht="18" customHeight="1">
      <c r="A12" s="337">
        <v>1</v>
      </c>
      <c r="B12" s="338" t="s">
        <v>531</v>
      </c>
      <c r="C12" s="339" t="s">
        <v>532</v>
      </c>
      <c r="D12" s="340"/>
      <c r="E12" s="341" t="s">
        <v>532</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+SUM(F12:AJ12)</f>
        <v>0</v>
      </c>
      <c r="AL12" s="344">
        <f t="shared" ref="AL12:AL32" si="0">IF($AK$3="４週",AK12/4,AK12/(DAY(EOMONTH($F$10,0))/7))</f>
        <v>0</v>
      </c>
      <c r="AM12" s="1158"/>
      <c r="AN12" s="1158"/>
      <c r="AO12" s="345" t="str">
        <f>IF(B12="","",IF(ISERROR(MATCH(B12,$C$37:$AM$37,0)),"その他職員",B12))</f>
        <v>管理者</v>
      </c>
    </row>
    <row r="13" spans="1:41" ht="18" customHeight="1">
      <c r="A13" s="337">
        <v>2</v>
      </c>
      <c r="B13" s="338" t="s">
        <v>587</v>
      </c>
      <c r="C13" s="339" t="s">
        <v>533</v>
      </c>
      <c r="D13" s="340"/>
      <c r="E13" s="341" t="s">
        <v>533</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ref="AK13:AK32" si="1">+SUM(F13:AJ13)</f>
        <v>0</v>
      </c>
      <c r="AL13" s="344">
        <f t="shared" si="0"/>
        <v>0</v>
      </c>
      <c r="AM13" s="1158"/>
      <c r="AN13" s="1158"/>
      <c r="AO13" s="345" t="str">
        <f t="shared" ref="AO13:AO31" si="2">IF(B13="","",IF(ISERROR(MATCH(B13,$C$37:$AM$37,0)),"その他職員",B13))</f>
        <v>児童発達支援管理責任者</v>
      </c>
    </row>
    <row r="14" spans="1:41" ht="18" customHeight="1">
      <c r="A14" s="337">
        <v>3</v>
      </c>
      <c r="B14" s="338" t="s">
        <v>583</v>
      </c>
      <c r="C14" s="339" t="s">
        <v>535</v>
      </c>
      <c r="D14" s="340"/>
      <c r="E14" s="341" t="s">
        <v>535</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1"/>
        <v>0</v>
      </c>
      <c r="AL14" s="344">
        <f t="shared" si="0"/>
        <v>0</v>
      </c>
      <c r="AM14" s="1158"/>
      <c r="AN14" s="1158"/>
      <c r="AO14" s="345" t="str">
        <f t="shared" si="2"/>
        <v>嘱託医</v>
      </c>
    </row>
    <row r="15" spans="1:41" ht="18" customHeight="1">
      <c r="A15" s="337">
        <v>4</v>
      </c>
      <c r="B15" s="338" t="s">
        <v>534</v>
      </c>
      <c r="C15" s="339" t="s">
        <v>537</v>
      </c>
      <c r="D15" s="340"/>
      <c r="E15" s="341" t="s">
        <v>537</v>
      </c>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1"/>
        <v>0</v>
      </c>
      <c r="AL15" s="344">
        <f t="shared" si="0"/>
        <v>0</v>
      </c>
      <c r="AM15" s="1158"/>
      <c r="AN15" s="1158"/>
      <c r="AO15" s="345" t="str">
        <f t="shared" si="2"/>
        <v>児童指導員</v>
      </c>
    </row>
    <row r="16" spans="1:41" ht="18" customHeight="1">
      <c r="A16" s="337">
        <v>5</v>
      </c>
      <c r="B16" s="338" t="s">
        <v>538</v>
      </c>
      <c r="C16" s="339" t="s">
        <v>533</v>
      </c>
      <c r="D16" s="340"/>
      <c r="E16" s="341" t="s">
        <v>539</v>
      </c>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1"/>
        <v>0</v>
      </c>
      <c r="AL16" s="344">
        <f t="shared" si="0"/>
        <v>0</v>
      </c>
      <c r="AM16" s="1158"/>
      <c r="AN16" s="1158"/>
      <c r="AO16" s="345" t="str">
        <f t="shared" si="2"/>
        <v>その他職員</v>
      </c>
    </row>
    <row r="17" spans="1:41" ht="18" customHeight="1">
      <c r="A17" s="337">
        <v>6</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1"/>
        <v>0</v>
      </c>
      <c r="AL17" s="344">
        <f t="shared" si="0"/>
        <v>0</v>
      </c>
      <c r="AM17" s="1158"/>
      <c r="AN17" s="1158"/>
      <c r="AO17" s="345" t="str">
        <f t="shared" si="2"/>
        <v/>
      </c>
    </row>
    <row r="18" spans="1:41" ht="18" customHeight="1">
      <c r="A18" s="337">
        <v>7</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1"/>
        <v>0</v>
      </c>
      <c r="AL18" s="344">
        <f t="shared" si="0"/>
        <v>0</v>
      </c>
      <c r="AM18" s="1158"/>
      <c r="AN18" s="1158"/>
      <c r="AO18" s="345" t="str">
        <f t="shared" si="2"/>
        <v/>
      </c>
    </row>
    <row r="19" spans="1:41" ht="18" customHeight="1">
      <c r="A19" s="337">
        <v>8</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1"/>
        <v>0</v>
      </c>
      <c r="AL19" s="344">
        <f t="shared" si="0"/>
        <v>0</v>
      </c>
      <c r="AM19" s="1158"/>
      <c r="AN19" s="1158"/>
      <c r="AO19" s="345" t="str">
        <f t="shared" si="2"/>
        <v/>
      </c>
    </row>
    <row r="20" spans="1:41" ht="18" customHeight="1">
      <c r="A20" s="337">
        <v>9</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1"/>
        <v>0</v>
      </c>
      <c r="AL20" s="344">
        <f t="shared" si="0"/>
        <v>0</v>
      </c>
      <c r="AM20" s="1158"/>
      <c r="AN20" s="1158"/>
      <c r="AO20" s="345" t="str">
        <f t="shared" si="2"/>
        <v/>
      </c>
    </row>
    <row r="21" spans="1:41" ht="18" customHeight="1">
      <c r="A21" s="337">
        <v>10</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1"/>
        <v>0</v>
      </c>
      <c r="AL21" s="344">
        <f t="shared" si="0"/>
        <v>0</v>
      </c>
      <c r="AM21" s="1158"/>
      <c r="AN21" s="1158"/>
      <c r="AO21" s="345" t="str">
        <f t="shared" si="2"/>
        <v/>
      </c>
    </row>
    <row r="22" spans="1:41" ht="18" customHeight="1">
      <c r="A22" s="337">
        <v>11</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1"/>
        <v>0</v>
      </c>
      <c r="AL22" s="344">
        <f t="shared" si="0"/>
        <v>0</v>
      </c>
      <c r="AM22" s="1158"/>
      <c r="AN22" s="1158"/>
      <c r="AO22" s="345" t="str">
        <f t="shared" si="2"/>
        <v/>
      </c>
    </row>
    <row r="23" spans="1:41" ht="18" customHeight="1">
      <c r="A23" s="337">
        <v>12</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1"/>
        <v>0</v>
      </c>
      <c r="AL23" s="344">
        <f t="shared" si="0"/>
        <v>0</v>
      </c>
      <c r="AM23" s="1158"/>
      <c r="AN23" s="1158"/>
      <c r="AO23" s="345" t="str">
        <f t="shared" si="2"/>
        <v/>
      </c>
    </row>
    <row r="24" spans="1:41" ht="18" customHeight="1">
      <c r="A24" s="337">
        <v>13</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1"/>
        <v>0</v>
      </c>
      <c r="AL24" s="344">
        <f t="shared" si="0"/>
        <v>0</v>
      </c>
      <c r="AM24" s="1158"/>
      <c r="AN24" s="1158"/>
      <c r="AO24" s="345" t="str">
        <f t="shared" si="2"/>
        <v/>
      </c>
    </row>
    <row r="25" spans="1:41" ht="18" customHeight="1">
      <c r="A25" s="337">
        <v>14</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1"/>
        <v>0</v>
      </c>
      <c r="AL25" s="344">
        <f t="shared" si="0"/>
        <v>0</v>
      </c>
      <c r="AM25" s="1158"/>
      <c r="AN25" s="1158"/>
      <c r="AO25" s="345" t="str">
        <f t="shared" si="2"/>
        <v/>
      </c>
    </row>
    <row r="26" spans="1:41" ht="18" customHeight="1">
      <c r="A26" s="337">
        <v>15</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1"/>
        <v>0</v>
      </c>
      <c r="AL26" s="344">
        <f t="shared" si="0"/>
        <v>0</v>
      </c>
      <c r="AM26" s="1158"/>
      <c r="AN26" s="1158"/>
      <c r="AO26" s="345" t="str">
        <f t="shared" si="2"/>
        <v/>
      </c>
    </row>
    <row r="27" spans="1:41" ht="18" customHeight="1">
      <c r="A27" s="337">
        <v>16</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1"/>
        <v>0</v>
      </c>
      <c r="AL27" s="344">
        <f t="shared" si="0"/>
        <v>0</v>
      </c>
      <c r="AM27" s="1158"/>
      <c r="AN27" s="1158"/>
      <c r="AO27" s="345" t="str">
        <f t="shared" si="2"/>
        <v/>
      </c>
    </row>
    <row r="28" spans="1:41" ht="18" customHeight="1">
      <c r="A28" s="337">
        <v>17</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1"/>
        <v>0</v>
      </c>
      <c r="AL28" s="344">
        <f t="shared" si="0"/>
        <v>0</v>
      </c>
      <c r="AM28" s="1158"/>
      <c r="AN28" s="1158"/>
      <c r="AO28" s="345" t="str">
        <f t="shared" si="2"/>
        <v/>
      </c>
    </row>
    <row r="29" spans="1:41" ht="18" customHeight="1">
      <c r="A29" s="337">
        <v>18</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1"/>
        <v>0</v>
      </c>
      <c r="AL29" s="344">
        <f t="shared" si="0"/>
        <v>0</v>
      </c>
      <c r="AM29" s="1158"/>
      <c r="AN29" s="1158"/>
      <c r="AO29" s="345" t="str">
        <f t="shared" si="2"/>
        <v/>
      </c>
    </row>
    <row r="30" spans="1:41" ht="18" customHeight="1">
      <c r="A30" s="337">
        <v>19</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1"/>
        <v>0</v>
      </c>
      <c r="AL30" s="344">
        <f t="shared" si="0"/>
        <v>0</v>
      </c>
      <c r="AM30" s="1158"/>
      <c r="AN30" s="1158"/>
      <c r="AO30" s="345" t="str">
        <f t="shared" si="2"/>
        <v/>
      </c>
    </row>
    <row r="31" spans="1:41" ht="18" customHeight="1">
      <c r="A31" s="337">
        <v>20</v>
      </c>
      <c r="B31" s="338"/>
      <c r="C31" s="339"/>
      <c r="D31" s="340"/>
      <c r="E31" s="341"/>
      <c r="F31" s="342"/>
      <c r="G31" s="342"/>
      <c r="H31" s="342"/>
      <c r="I31" s="342"/>
      <c r="J31" s="342"/>
      <c r="K31" s="342"/>
      <c r="L31" s="342"/>
      <c r="M31" s="342"/>
      <c r="N31" s="342"/>
      <c r="O31" s="342"/>
      <c r="P31" s="342"/>
      <c r="Q31" s="342"/>
      <c r="R31" s="342"/>
      <c r="S31" s="342"/>
      <c r="T31" s="342"/>
      <c r="U31" s="342"/>
      <c r="V31" s="342"/>
      <c r="W31" s="342"/>
      <c r="X31" s="342"/>
      <c r="Y31" s="342"/>
      <c r="Z31" s="342"/>
      <c r="AA31" s="342"/>
      <c r="AB31" s="342"/>
      <c r="AC31" s="342"/>
      <c r="AD31" s="342"/>
      <c r="AE31" s="342"/>
      <c r="AF31" s="342"/>
      <c r="AG31" s="342"/>
      <c r="AH31" s="425"/>
      <c r="AI31" s="425"/>
      <c r="AJ31" s="425"/>
      <c r="AK31" s="343">
        <f t="shared" si="1"/>
        <v>0</v>
      </c>
      <c r="AL31" s="344">
        <f t="shared" si="0"/>
        <v>0</v>
      </c>
      <c r="AM31" s="1158"/>
      <c r="AN31" s="1158"/>
      <c r="AO31" s="345" t="str">
        <f t="shared" si="2"/>
        <v/>
      </c>
    </row>
    <row r="32" spans="1:41" ht="18" customHeight="1">
      <c r="A32" s="1154" t="s">
        <v>169</v>
      </c>
      <c r="B32" s="1169"/>
      <c r="C32" s="1169"/>
      <c r="D32" s="1169"/>
      <c r="E32" s="1169"/>
      <c r="F32" s="346">
        <f>+SUM(F12:F31)</f>
        <v>0</v>
      </c>
      <c r="G32" s="346">
        <f t="shared" ref="G32:AJ32" si="3">+SUM(G12:G31)</f>
        <v>0</v>
      </c>
      <c r="H32" s="346">
        <f t="shared" si="3"/>
        <v>0</v>
      </c>
      <c r="I32" s="346">
        <f t="shared" si="3"/>
        <v>0</v>
      </c>
      <c r="J32" s="346">
        <f t="shared" si="3"/>
        <v>0</v>
      </c>
      <c r="K32" s="346">
        <f t="shared" si="3"/>
        <v>0</v>
      </c>
      <c r="L32" s="346">
        <f t="shared" si="3"/>
        <v>0</v>
      </c>
      <c r="M32" s="346">
        <f t="shared" si="3"/>
        <v>0</v>
      </c>
      <c r="N32" s="346">
        <f t="shared" si="3"/>
        <v>0</v>
      </c>
      <c r="O32" s="346">
        <f t="shared" si="3"/>
        <v>0</v>
      </c>
      <c r="P32" s="346">
        <f t="shared" si="3"/>
        <v>0</v>
      </c>
      <c r="Q32" s="346">
        <f t="shared" si="3"/>
        <v>0</v>
      </c>
      <c r="R32" s="346">
        <f t="shared" si="3"/>
        <v>0</v>
      </c>
      <c r="S32" s="346">
        <f t="shared" si="3"/>
        <v>0</v>
      </c>
      <c r="T32" s="346">
        <f t="shared" si="3"/>
        <v>0</v>
      </c>
      <c r="U32" s="346">
        <f t="shared" si="3"/>
        <v>0</v>
      </c>
      <c r="V32" s="346">
        <f t="shared" si="3"/>
        <v>0</v>
      </c>
      <c r="W32" s="346">
        <f t="shared" si="3"/>
        <v>0</v>
      </c>
      <c r="X32" s="346">
        <f t="shared" si="3"/>
        <v>0</v>
      </c>
      <c r="Y32" s="346">
        <f t="shared" si="3"/>
        <v>0</v>
      </c>
      <c r="Z32" s="346">
        <f t="shared" si="3"/>
        <v>0</v>
      </c>
      <c r="AA32" s="346">
        <f t="shared" si="3"/>
        <v>0</v>
      </c>
      <c r="AB32" s="346">
        <f t="shared" si="3"/>
        <v>0</v>
      </c>
      <c r="AC32" s="346">
        <f t="shared" si="3"/>
        <v>0</v>
      </c>
      <c r="AD32" s="346">
        <f t="shared" si="3"/>
        <v>0</v>
      </c>
      <c r="AE32" s="346">
        <f t="shared" si="3"/>
        <v>0</v>
      </c>
      <c r="AF32" s="346">
        <f t="shared" si="3"/>
        <v>0</v>
      </c>
      <c r="AG32" s="346">
        <f t="shared" si="3"/>
        <v>0</v>
      </c>
      <c r="AH32" s="346">
        <f t="shared" si="3"/>
        <v>0</v>
      </c>
      <c r="AI32" s="346">
        <f t="shared" si="3"/>
        <v>0</v>
      </c>
      <c r="AJ32" s="346">
        <f t="shared" si="3"/>
        <v>0</v>
      </c>
      <c r="AK32" s="343">
        <f t="shared" si="1"/>
        <v>0</v>
      </c>
      <c r="AL32" s="344">
        <f t="shared" si="0"/>
        <v>0</v>
      </c>
      <c r="AM32" s="1147"/>
      <c r="AN32" s="1147"/>
    </row>
    <row r="33" spans="1:40" ht="18" customHeight="1">
      <c r="A33" s="1169" t="s">
        <v>540</v>
      </c>
      <c r="B33" s="1169"/>
      <c r="C33" s="1169"/>
      <c r="D33" s="1169"/>
      <c r="E33" s="1170"/>
      <c r="F33" s="348"/>
      <c r="G33" s="348"/>
      <c r="H33" s="348"/>
      <c r="I33" s="348"/>
      <c r="J33" s="348"/>
      <c r="K33" s="348"/>
      <c r="L33" s="348"/>
      <c r="M33" s="348"/>
      <c r="N33" s="348"/>
      <c r="O33" s="348"/>
      <c r="P33" s="348"/>
      <c r="Q33" s="348"/>
      <c r="R33" s="348"/>
      <c r="S33" s="348"/>
      <c r="T33" s="348"/>
      <c r="U33" s="348"/>
      <c r="V33" s="348"/>
      <c r="W33" s="348"/>
      <c r="X33" s="348"/>
      <c r="Y33" s="348"/>
      <c r="Z33" s="348"/>
      <c r="AA33" s="348"/>
      <c r="AB33" s="348"/>
      <c r="AC33" s="348"/>
      <c r="AD33" s="348"/>
      <c r="AE33" s="348"/>
      <c r="AF33" s="348"/>
      <c r="AG33" s="348"/>
      <c r="AH33" s="348"/>
      <c r="AI33" s="348"/>
      <c r="AJ33" s="348"/>
      <c r="AK33" s="346"/>
      <c r="AL33" s="349"/>
      <c r="AM33" s="1147"/>
      <c r="AN33" s="1147"/>
    </row>
    <row r="34" spans="1:40"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0"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0" ht="21" customHeight="1">
      <c r="A36" s="322" t="s">
        <v>541</v>
      </c>
      <c r="B36" s="326"/>
      <c r="C36" s="327"/>
      <c r="D36" s="327"/>
      <c r="E36" s="327"/>
      <c r="F36" s="327"/>
      <c r="G36" s="323"/>
      <c r="H36" s="323"/>
      <c r="I36" s="323"/>
      <c r="J36" s="323"/>
      <c r="K36" s="323"/>
      <c r="L36" s="323"/>
      <c r="M36" s="323"/>
      <c r="N36" s="323"/>
      <c r="O36" s="323"/>
      <c r="P36" s="323"/>
      <c r="Q36" s="323"/>
      <c r="R36" s="323"/>
      <c r="S36" s="323"/>
      <c r="T36" s="323"/>
      <c r="U36" s="323"/>
      <c r="V36" s="323"/>
      <c r="W36" s="323"/>
      <c r="X36" s="323"/>
      <c r="Y36" s="323"/>
      <c r="Z36" s="323"/>
      <c r="AA36" s="323"/>
      <c r="AB36" s="323"/>
      <c r="AC36" s="323"/>
      <c r="AD36" s="323"/>
      <c r="AE36" s="323"/>
      <c r="AF36" s="323"/>
      <c r="AG36" s="323"/>
      <c r="AH36" s="323"/>
      <c r="AI36" s="323"/>
      <c r="AJ36" s="323"/>
      <c r="AK36" s="323"/>
      <c r="AL36" s="327"/>
      <c r="AM36" s="327"/>
      <c r="AN36" s="323"/>
    </row>
    <row r="37" spans="1:40" ht="24.9" customHeight="1">
      <c r="A37" s="323"/>
      <c r="B37" s="334"/>
      <c r="C37" s="1165" t="str">
        <f>IF(VLOOKUP($AK$1,[5]選択肢!$A$1:$J$32,C42,FALSE)=0,"-",VLOOKUP($AK$1,[5]選択肢!$A$1:$J$32,C42,FALSE))</f>
        <v>管理者</v>
      </c>
      <c r="D37" s="1166"/>
      <c r="E37" s="1167" t="str">
        <f>IF(VLOOKUP($AK$1,[5]選択肢!$A$1:$J$32,E42,FALSE)=0,"-",VLOOKUP($AK$1,[5]選択肢!$A$1:$J$32,E42,FALSE))</f>
        <v>児童発達支援管理責任者</v>
      </c>
      <c r="F37" s="1167"/>
      <c r="G37" s="1167"/>
      <c r="H37" s="1167"/>
      <c r="I37" s="1165" t="str">
        <f>IF(VLOOKUP($AK$1,[5]選択肢!$A$1:$J$32,I42,FALSE)=0,"-",VLOOKUP($AK$1,[5]選択肢!$A$1:$J$32,I42,FALSE))</f>
        <v>嘱託医</v>
      </c>
      <c r="J37" s="1166"/>
      <c r="K37" s="1166"/>
      <c r="L37" s="1166"/>
      <c r="M37" s="1166"/>
      <c r="N37" s="1168"/>
      <c r="O37" s="1165" t="str">
        <f>IF(VLOOKUP($AK$1,[5]選択肢!$A$1:$J$32,O42,FALSE)=0,"-",VLOOKUP($AK$1,[5]選択肢!$A$1:$J$32,O42,FALSE))</f>
        <v>看護職員</v>
      </c>
      <c r="P37" s="1166"/>
      <c r="Q37" s="1166"/>
      <c r="R37" s="1166"/>
      <c r="S37" s="1166"/>
      <c r="T37" s="1168"/>
      <c r="U37" s="1165" t="str">
        <f>IF(VLOOKUP($AK$1,[5]選択肢!$A$1:$J$32,U42,FALSE)=0,"-",VLOOKUP($AK$1,[5]選択肢!$A$1:$J$32,U42,FALSE))</f>
        <v>児童指導員</v>
      </c>
      <c r="V37" s="1166"/>
      <c r="W37" s="1166"/>
      <c r="X37" s="1166"/>
      <c r="Y37" s="1166"/>
      <c r="Z37" s="1168"/>
      <c r="AA37" s="1165" t="str">
        <f>IF(VLOOKUP($AK$1,[5]選択肢!$A$1:$J$32,AA42,FALSE)=0,"-",VLOOKUP($AK$1,[5]選択肢!$A$1:$J$32,AA42,FALSE))</f>
        <v>保育士</v>
      </c>
      <c r="AB37" s="1166"/>
      <c r="AC37" s="1166"/>
      <c r="AD37" s="1166"/>
      <c r="AE37" s="1166"/>
      <c r="AF37" s="1168"/>
      <c r="AG37" s="1167" t="str">
        <f>IF(VLOOKUP($AK$1,[5]選択肢!$A$1:$J$32,AG42,FALSE)=0,"-",VLOOKUP($AK$1,[5]選択肢!$A$1:$J$32,AG42,FALSE))</f>
        <v>機能訓練担当職員</v>
      </c>
      <c r="AH37" s="1167"/>
      <c r="AI37" s="1167"/>
      <c r="AJ37" s="1167"/>
      <c r="AK37" s="1167"/>
      <c r="AL37" s="1167" t="str">
        <f>IF(VLOOKUP($AK$1,[5]選択肢!$A$1:$J$32,AL42,FALSE)=0,"-",VLOOKUP($AK$1,[5]選択肢!$A$1:$J$32,AL42,FALSE))</f>
        <v>その他職員</v>
      </c>
      <c r="AM37" s="1167"/>
      <c r="AN37" s="323"/>
    </row>
    <row r="38" spans="1:40" ht="18" customHeight="1">
      <c r="A38" s="323"/>
      <c r="B38" s="334"/>
      <c r="C38" s="354" t="s">
        <v>542</v>
      </c>
      <c r="D38" s="354" t="s">
        <v>543</v>
      </c>
      <c r="E38" s="355" t="s">
        <v>542</v>
      </c>
      <c r="F38" s="1172" t="s">
        <v>543</v>
      </c>
      <c r="G38" s="1172"/>
      <c r="H38" s="1172"/>
      <c r="I38" s="1162" t="s">
        <v>542</v>
      </c>
      <c r="J38" s="1163"/>
      <c r="K38" s="1164"/>
      <c r="L38" s="1162" t="s">
        <v>543</v>
      </c>
      <c r="M38" s="1163"/>
      <c r="N38" s="1164"/>
      <c r="O38" s="1162" t="s">
        <v>542</v>
      </c>
      <c r="P38" s="1163"/>
      <c r="Q38" s="1164"/>
      <c r="R38" s="1162" t="s">
        <v>543</v>
      </c>
      <c r="S38" s="1163"/>
      <c r="T38" s="1164"/>
      <c r="U38" s="1162" t="s">
        <v>542</v>
      </c>
      <c r="V38" s="1163"/>
      <c r="W38" s="1164"/>
      <c r="X38" s="1162" t="s">
        <v>543</v>
      </c>
      <c r="Y38" s="1163"/>
      <c r="Z38" s="1164"/>
      <c r="AA38" s="1162" t="s">
        <v>542</v>
      </c>
      <c r="AB38" s="1163"/>
      <c r="AC38" s="1164"/>
      <c r="AD38" s="1162" t="s">
        <v>543</v>
      </c>
      <c r="AE38" s="1163"/>
      <c r="AF38" s="1164"/>
      <c r="AG38" s="1162" t="s">
        <v>542</v>
      </c>
      <c r="AH38" s="1163"/>
      <c r="AI38" s="1164"/>
      <c r="AJ38" s="1162" t="s">
        <v>543</v>
      </c>
      <c r="AK38" s="1164"/>
      <c r="AL38" s="355" t="s">
        <v>544</v>
      </c>
      <c r="AM38" s="355" t="s">
        <v>545</v>
      </c>
      <c r="AN38" s="323"/>
    </row>
    <row r="39" spans="1:40" ht="18" customHeight="1">
      <c r="A39" s="323"/>
      <c r="B39" s="356" t="s">
        <v>546</v>
      </c>
      <c r="C39" s="355">
        <f>COUNTIFS($AO$12:$AO$31,C$37,$C$12:$C$31,"A",$E$12:$E$31,"*")</f>
        <v>1</v>
      </c>
      <c r="D39" s="355">
        <f>COUNTIFS($AO$12:$AO$31,C$37,$C$12:$C$31,"B",$E$12:$E$31,"*")</f>
        <v>0</v>
      </c>
      <c r="E39" s="355">
        <f>COUNTIFS($AO$12:$AO$31,E$37,$C$12:$C$31,"A",$E$12:$E$31,"*")</f>
        <v>0</v>
      </c>
      <c r="F39" s="1162">
        <f>COUNTIFS($AO$12:$AO$31,E$37,$C$12:$C$31,"B",$E$12:$E$31,"*")</f>
        <v>1</v>
      </c>
      <c r="G39" s="1163"/>
      <c r="H39" s="1164"/>
      <c r="I39" s="1162">
        <f>COUNTIFS($AO$12:$AO$31,I$37,$C$12:$C$31,"A",$E$12:$E$31,"*")</f>
        <v>0</v>
      </c>
      <c r="J39" s="1163"/>
      <c r="K39" s="1164"/>
      <c r="L39" s="1162">
        <f>COUNTIFS($AO$12:$AO$31,I$37,$C$12:$C$31,"B",$E$12:$E$31,"*")</f>
        <v>0</v>
      </c>
      <c r="M39" s="1163"/>
      <c r="N39" s="1164"/>
      <c r="O39" s="1162">
        <f>COUNTIFS($AO$12:$AO$31,O$37,$C$12:$C$31,"A",$E$12:$E$31,"*")</f>
        <v>0</v>
      </c>
      <c r="P39" s="1163"/>
      <c r="Q39" s="1164"/>
      <c r="R39" s="1162">
        <f>COUNTIFS($AO$12:$AO$31,O$37,$C$12:$C$31,"B",$E$12:$E$31,"*")</f>
        <v>0</v>
      </c>
      <c r="S39" s="1163"/>
      <c r="T39" s="1164"/>
      <c r="U39" s="1162">
        <f>COUNTIFS($AO$12:$AO$31,U$37,$C$12:$C$31,"A",$E$12:$E$31,"*")</f>
        <v>0</v>
      </c>
      <c r="V39" s="1163"/>
      <c r="W39" s="1164"/>
      <c r="X39" s="1162">
        <f>COUNTIFS($AO$12:$AO$31,U$37,$C$12:$C$31,"B",$E$12:$E$31,"*")</f>
        <v>0</v>
      </c>
      <c r="Y39" s="1163"/>
      <c r="Z39" s="1164"/>
      <c r="AA39" s="1162">
        <f>COUNTIFS($AO$12:$AO$31,AA$37,$C$12:$C$31,"A",$E$12:$E$31,"*")</f>
        <v>0</v>
      </c>
      <c r="AB39" s="1163"/>
      <c r="AC39" s="1164"/>
      <c r="AD39" s="1162">
        <f>COUNTIFS($AO$12:$AO$31,AA$37,$C$12:$C$31,"B",$E$12:$E$31,"*")</f>
        <v>0</v>
      </c>
      <c r="AE39" s="1163"/>
      <c r="AF39" s="1164"/>
      <c r="AG39" s="1162">
        <f>COUNTIFS($AO$12:$AO$31,AG$37,$C$12:$C$31,"A",$E$12:$E$31,"*")</f>
        <v>0</v>
      </c>
      <c r="AH39" s="1163"/>
      <c r="AI39" s="1164"/>
      <c r="AJ39" s="1162">
        <f>COUNTIFS($AO$12:$AO$31,AG$37,$C$12:$C$31,"B",$E$12:$E$31,"*")</f>
        <v>0</v>
      </c>
      <c r="AK39" s="1164"/>
      <c r="AL39" s="355">
        <f>COUNTIFS($AO$12:$AO$31,AL$37,$C$12:$C$31,"A",$E$12:$E$31,"*")</f>
        <v>0</v>
      </c>
      <c r="AM39" s="355">
        <f>COUNTIFS($AO$12:$AO$31,AL$37,$C$12:$C$31,"B",$E$12:$E$31,"*")</f>
        <v>1</v>
      </c>
      <c r="AN39" s="323"/>
    </row>
    <row r="40" spans="1:40" ht="18" customHeight="1">
      <c r="A40" s="323"/>
      <c r="B40" s="357" t="s">
        <v>547</v>
      </c>
      <c r="C40" s="355">
        <f>COUNTIFS($AO$12:$AO$31,C$37,$C$12:$C$31,"C",$E$12:$E$31,"*")</f>
        <v>0</v>
      </c>
      <c r="D40" s="355">
        <f>COUNTIFS($AO$12:$AO$31,C$37,$C$12:$C$31,"D",$E$12:$E$31,"*")</f>
        <v>0</v>
      </c>
      <c r="E40" s="355">
        <f>COUNTIFS($AO$12:$AO$31,E$37,$C$12:$C$31,"C",$E$12:$E$31,"*")</f>
        <v>0</v>
      </c>
      <c r="F40" s="1162">
        <f>COUNTIFS($AO$12:$AO$31,E$37,$C$12:$C$31,"D",$E$12:$E$31,"*")</f>
        <v>0</v>
      </c>
      <c r="G40" s="1163"/>
      <c r="H40" s="1164"/>
      <c r="I40" s="1162">
        <f>COUNTIFS($AO$12:$AO$31,I$37,$C$12:$C$31,"C",$E$12:$E$31,"*")</f>
        <v>1</v>
      </c>
      <c r="J40" s="1163"/>
      <c r="K40" s="1164"/>
      <c r="L40" s="1162">
        <f>COUNTIFS($AO$12:$AO$31,I$37,$C$12:$C$31,"D",$E$12:$E$31,"*")</f>
        <v>0</v>
      </c>
      <c r="M40" s="1163"/>
      <c r="N40" s="1164"/>
      <c r="O40" s="1162">
        <f>COUNTIFS($AO$12:$AO$31,O$37,$C$12:$C$31,"C",$E$12:$E$31,"*")</f>
        <v>0</v>
      </c>
      <c r="P40" s="1163"/>
      <c r="Q40" s="1164"/>
      <c r="R40" s="1162">
        <f>COUNTIFS($AO$12:$AO$31,O$37,$C$12:$C$31,"D",$E$12:$E$31,"*")</f>
        <v>0</v>
      </c>
      <c r="S40" s="1163"/>
      <c r="T40" s="1164"/>
      <c r="U40" s="1162">
        <f>COUNTIFS($AO$12:$AO$31,U$37,$C$12:$C$31,"C",$E$12:$E$31,"*")</f>
        <v>0</v>
      </c>
      <c r="V40" s="1163"/>
      <c r="W40" s="1164"/>
      <c r="X40" s="1162">
        <f>COUNTIFS($AO$12:$AO$31,U$37,$C$12:$C$31,"D",$E$12:$E$31,"*")</f>
        <v>1</v>
      </c>
      <c r="Y40" s="1163"/>
      <c r="Z40" s="1164"/>
      <c r="AA40" s="1162">
        <f>COUNTIFS($AO$12:$AO$31,AA$37,$C$12:$C$31,"C",$E$12:$E$31,"*")</f>
        <v>0</v>
      </c>
      <c r="AB40" s="1163"/>
      <c r="AC40" s="1164"/>
      <c r="AD40" s="1162">
        <f>COUNTIFS($AO$12:$AO$31,AA$37,$C$12:$C$31,"D",$E$12:$E$31,"*")</f>
        <v>0</v>
      </c>
      <c r="AE40" s="1163"/>
      <c r="AF40" s="1164"/>
      <c r="AG40" s="1162">
        <f>COUNTIFS($AO$12:$AO$31,AG$37,$C$12:$C$31,"C",$E$12:$E$31,"*")</f>
        <v>0</v>
      </c>
      <c r="AH40" s="1163"/>
      <c r="AI40" s="1164"/>
      <c r="AJ40" s="1162">
        <f>COUNTIFS($AO$12:$AO$31,AG$37,$C$12:$C$31,"D",$E$12:$E$31,"*")</f>
        <v>0</v>
      </c>
      <c r="AK40" s="1164"/>
      <c r="AL40" s="355">
        <f>COUNTIFS($AO$12:$AO$31,AL$37,$C$12:$C$31,"C",$E$12:$E$31,"*")</f>
        <v>0</v>
      </c>
      <c r="AM40" s="355">
        <f>COUNTIFS($AO$12:$AO$31,AL$37,$C$12:$C$31,"D",$E$12:$E$31,"*")</f>
        <v>0</v>
      </c>
      <c r="AN40" s="323"/>
    </row>
    <row r="41" spans="1:40" ht="24.9" customHeight="1">
      <c r="A41" s="323"/>
      <c r="B41" s="357" t="s">
        <v>548</v>
      </c>
      <c r="C41" s="1165" t="e">
        <f>IF($AK$3="４週",SUMIFS($AK$12:$AK$31,$AO$12:$AO$31,C37)/4/$AH$6,IF($AK$3="歴月",SUMIFS($AK$12:$AK$31,$AO$12:$AO$31,C37)/$AL$6,"記載する期間を選択してください"))</f>
        <v>#DIV/0!</v>
      </c>
      <c r="D41" s="1168"/>
      <c r="E41" s="1165" t="e">
        <f>IF($AK$3="４週",SUMIFS($AK$12:$AK$31,$AO$12:$AO$31,E37)/4/$AH$6,IF($AK$3="歴月",SUMIFS($AK$12:$AK$31,$AO$12:$AO$31,E37)/$AL$6,"記載する期間を選択してください"))</f>
        <v>#DIV/0!</v>
      </c>
      <c r="F41" s="1166"/>
      <c r="G41" s="1166"/>
      <c r="H41" s="1168"/>
      <c r="I41" s="1165" t="e">
        <f>IF($AK$3="４週",SUMIFS($AK$12:$AK$31,$AO$12:$AO$31,I37)/4/$AH$6,IF($AK$3="歴月",SUMIFS($AK$12:$AK$31,$AO$12:$AO$31,I37)/$AL$6,"記載する期間を選択してください"))</f>
        <v>#DIV/0!</v>
      </c>
      <c r="J41" s="1166"/>
      <c r="K41" s="1166"/>
      <c r="L41" s="1166"/>
      <c r="M41" s="1166"/>
      <c r="N41" s="1168"/>
      <c r="O41" s="1165" t="e">
        <f>IF($AK$3="４週",SUMIFS($AK$12:$AK$31,$AO$12:$AO$31,O37)/4/$AH$6,IF($AK$3="歴月",SUMIFS($AK$12:$AK$31,$AO$12:$AO$31,O37)/$AL$6,"記載する期間を選択してください"))</f>
        <v>#DIV/0!</v>
      </c>
      <c r="P41" s="1166"/>
      <c r="Q41" s="1166"/>
      <c r="R41" s="1166"/>
      <c r="S41" s="1166"/>
      <c r="T41" s="1168"/>
      <c r="U41" s="1165" t="e">
        <f>IF($AK$3="４週",SUMIFS($AK$12:$AK$31,$AO$12:$AO$31,U37)/4/$AH$6,IF($AK$3="歴月",SUMIFS($AK$12:$AK$31,$AO$12:$AO$31,U37)/$AL$6,"記載する期間を選択してください"))</f>
        <v>#DIV/0!</v>
      </c>
      <c r="V41" s="1166"/>
      <c r="W41" s="1166"/>
      <c r="X41" s="1166"/>
      <c r="Y41" s="1166"/>
      <c r="Z41" s="1168"/>
      <c r="AA41" s="1165" t="e">
        <f>IF($AK$3="４週",SUMIFS($AK$12:$AK$31,$AO$12:$AO$31,AA37)/4/$AH$6,IF($AK$3="歴月",SUMIFS($AK$12:$AK$31,$AO$12:$AO$31,AA37)/$AL$6,"記載する期間を選択してください"))</f>
        <v>#DIV/0!</v>
      </c>
      <c r="AB41" s="1166"/>
      <c r="AC41" s="1166"/>
      <c r="AD41" s="1166"/>
      <c r="AE41" s="1166"/>
      <c r="AF41" s="1168"/>
      <c r="AG41" s="1165" t="e">
        <f>IF($AK$3="４週",SUMIFS($AK$12:$AK$31,$AO$12:$AO$31,AG37)/4/$AH$6,IF($AK$3="歴月",SUMIFS($AK$12:$AK$31,$AO$12:$AO$31,AG37)/$AL$6,"記載する期間を選択してください"))</f>
        <v>#DIV/0!</v>
      </c>
      <c r="AH41" s="1166"/>
      <c r="AI41" s="1166"/>
      <c r="AJ41" s="1166"/>
      <c r="AK41" s="1168"/>
      <c r="AL41" s="1165" t="e">
        <f>IF($AK$3="４週",SUMIFS($AK$12:$AK$31,$AO$12:$AO$31,AL37)/4/$AH$6,IF($AK$3="歴月",SUMIFS($AK$12:$AK$31,$AO$12:$AO$31,AL37)/$AL$6,"記載する期間を選択してください"))</f>
        <v>#DIV/0!</v>
      </c>
      <c r="AM41" s="1168"/>
      <c r="AN41" s="323"/>
    </row>
    <row r="42" spans="1:40" ht="5.0999999999999996" customHeight="1">
      <c r="A42" s="323"/>
      <c r="B42" s="326"/>
      <c r="C42" s="358">
        <v>2</v>
      </c>
      <c r="D42" s="358"/>
      <c r="E42" s="358">
        <v>3</v>
      </c>
      <c r="F42" s="358"/>
      <c r="G42" s="358"/>
      <c r="H42" s="358"/>
      <c r="I42" s="358">
        <v>4</v>
      </c>
      <c r="J42" s="358"/>
      <c r="K42" s="358"/>
      <c r="L42" s="358"/>
      <c r="M42" s="358"/>
      <c r="N42" s="358"/>
      <c r="O42" s="358">
        <v>5</v>
      </c>
      <c r="P42" s="358"/>
      <c r="Q42" s="358"/>
      <c r="R42" s="358"/>
      <c r="S42" s="358"/>
      <c r="T42" s="358"/>
      <c r="U42" s="358">
        <v>6</v>
      </c>
      <c r="V42" s="358"/>
      <c r="W42" s="358"/>
      <c r="X42" s="358"/>
      <c r="Y42" s="358"/>
      <c r="Z42" s="358"/>
      <c r="AA42" s="358">
        <v>7</v>
      </c>
      <c r="AB42" s="358"/>
      <c r="AC42" s="358"/>
      <c r="AD42" s="358"/>
      <c r="AE42" s="358"/>
      <c r="AF42" s="358"/>
      <c r="AG42" s="358">
        <v>8</v>
      </c>
      <c r="AH42" s="358"/>
      <c r="AI42" s="358"/>
      <c r="AJ42" s="358"/>
      <c r="AK42" s="358"/>
      <c r="AL42" s="358">
        <v>9</v>
      </c>
      <c r="AM42" s="359"/>
      <c r="AN42" s="323"/>
    </row>
    <row r="43" spans="1:40" ht="15" customHeight="1">
      <c r="A43" s="350" t="s">
        <v>549</v>
      </c>
      <c r="B43" s="360"/>
      <c r="C43" s="361"/>
      <c r="D43" s="361"/>
      <c r="E43" s="361"/>
      <c r="F43" s="362"/>
      <c r="G43" s="361"/>
      <c r="H43" s="358"/>
      <c r="I43" s="358"/>
      <c r="J43" s="358"/>
      <c r="K43" s="358"/>
      <c r="L43" s="358"/>
      <c r="M43" s="358"/>
      <c r="N43" s="358"/>
      <c r="O43" s="358"/>
      <c r="P43" s="358"/>
      <c r="Q43" s="358"/>
      <c r="R43" s="358">
        <v>6</v>
      </c>
      <c r="S43" s="358"/>
      <c r="T43" s="358"/>
      <c r="U43" s="358"/>
      <c r="V43" s="358"/>
      <c r="W43" s="358"/>
      <c r="X43" s="358">
        <v>7</v>
      </c>
      <c r="Y43" s="358"/>
      <c r="Z43" s="358"/>
      <c r="AA43" s="358"/>
      <c r="AB43" s="358"/>
      <c r="AC43" s="358"/>
      <c r="AD43" s="358">
        <v>8</v>
      </c>
      <c r="AE43" s="358"/>
      <c r="AF43" s="358"/>
      <c r="AG43" s="363"/>
      <c r="AH43" s="363"/>
      <c r="AI43" s="363"/>
      <c r="AJ43" s="363">
        <v>9</v>
      </c>
      <c r="AK43" s="364"/>
      <c r="AL43" s="364"/>
      <c r="AM43" s="323"/>
    </row>
    <row r="44" spans="1:40" s="350" customFormat="1" ht="15" customHeight="1">
      <c r="A44" s="350" t="s">
        <v>550</v>
      </c>
      <c r="B44" s="351"/>
      <c r="C44" s="351"/>
      <c r="D44" s="351"/>
      <c r="E44" s="351"/>
      <c r="F44" s="351"/>
      <c r="G44" s="351"/>
      <c r="H44" s="322"/>
      <c r="I44" s="322"/>
      <c r="J44" s="322"/>
      <c r="K44" s="322"/>
      <c r="L44" s="322"/>
      <c r="M44" s="322"/>
      <c r="N44" s="322"/>
      <c r="O44" s="322"/>
      <c r="P44" s="322"/>
      <c r="Q44" s="322"/>
      <c r="R44" s="322"/>
      <c r="S44" s="322"/>
      <c r="T44" s="322"/>
      <c r="U44" s="322"/>
      <c r="V44" s="322"/>
      <c r="W44" s="322"/>
      <c r="X44" s="322"/>
      <c r="Y44" s="322"/>
      <c r="Z44" s="322"/>
      <c r="AA44" s="322"/>
      <c r="AB44" s="322"/>
      <c r="AC44" s="322"/>
      <c r="AD44" s="322"/>
      <c r="AE44" s="322"/>
      <c r="AF44" s="322"/>
      <c r="AG44" s="322"/>
      <c r="AH44" s="322"/>
      <c r="AI44" s="322"/>
      <c r="AJ44" s="322"/>
      <c r="AK44" s="322"/>
      <c r="AL44" s="322"/>
      <c r="AM44" s="322"/>
    </row>
    <row r="45" spans="1:40" s="350" customFormat="1" ht="15" customHeight="1">
      <c r="A45" s="350" t="s">
        <v>551</v>
      </c>
      <c r="B45" s="351"/>
      <c r="C45" s="351"/>
      <c r="D45" s="351"/>
      <c r="E45" s="351"/>
      <c r="F45" s="351"/>
      <c r="G45" s="351"/>
      <c r="H45" s="322"/>
      <c r="I45" s="322"/>
      <c r="J45" s="322"/>
      <c r="K45" s="322"/>
      <c r="L45" s="322"/>
      <c r="M45" s="322"/>
      <c r="N45" s="322"/>
      <c r="O45" s="322"/>
      <c r="P45" s="322"/>
      <c r="Q45" s="322"/>
      <c r="R45" s="322"/>
      <c r="S45" s="322"/>
      <c r="T45" s="322"/>
      <c r="U45" s="322"/>
      <c r="V45" s="322"/>
      <c r="W45" s="322"/>
      <c r="X45" s="322"/>
      <c r="Y45" s="322"/>
      <c r="Z45" s="322"/>
      <c r="AA45" s="322"/>
      <c r="AB45" s="322"/>
      <c r="AC45" s="322"/>
      <c r="AD45" s="322"/>
      <c r="AE45" s="322"/>
      <c r="AF45" s="322"/>
      <c r="AG45" s="322"/>
      <c r="AH45" s="322"/>
      <c r="AI45" s="322"/>
      <c r="AJ45" s="322"/>
      <c r="AK45" s="322"/>
      <c r="AL45" s="322"/>
      <c r="AM45" s="322"/>
    </row>
    <row r="46" spans="1:40" s="350" customFormat="1" ht="15" customHeight="1">
      <c r="A46" s="351" t="s">
        <v>552</v>
      </c>
      <c r="C46" s="351"/>
      <c r="D46" s="351"/>
      <c r="E46" s="351"/>
      <c r="F46" s="351"/>
      <c r="G46" s="351"/>
      <c r="H46" s="322"/>
      <c r="I46" s="322"/>
      <c r="J46" s="322"/>
      <c r="K46" s="322"/>
      <c r="L46" s="322"/>
      <c r="M46" s="322"/>
      <c r="N46" s="322"/>
      <c r="O46" s="322"/>
      <c r="P46" s="322"/>
      <c r="Q46" s="322"/>
      <c r="R46" s="322"/>
      <c r="S46" s="322"/>
      <c r="T46" s="322"/>
      <c r="U46" s="322"/>
      <c r="V46" s="322"/>
      <c r="W46" s="322"/>
      <c r="X46" s="322"/>
      <c r="Y46" s="322"/>
      <c r="Z46" s="322"/>
      <c r="AA46" s="322"/>
      <c r="AB46" s="322"/>
      <c r="AC46" s="322"/>
      <c r="AD46" s="322"/>
      <c r="AE46" s="322"/>
      <c r="AF46" s="322"/>
      <c r="AG46" s="322"/>
      <c r="AH46" s="322"/>
      <c r="AI46" s="322"/>
      <c r="AJ46" s="322"/>
      <c r="AK46" s="322"/>
      <c r="AL46" s="322"/>
      <c r="AM46" s="322"/>
    </row>
    <row r="47" spans="1:40" s="350" customFormat="1" ht="15" customHeight="1">
      <c r="A47" s="350" t="s">
        <v>553</v>
      </c>
      <c r="B47" s="351"/>
      <c r="C47" s="351"/>
      <c r="D47" s="351"/>
      <c r="E47" s="351"/>
      <c r="F47" s="351"/>
      <c r="G47" s="351"/>
      <c r="H47" s="322"/>
      <c r="I47" s="322"/>
      <c r="J47" s="322"/>
      <c r="K47" s="322"/>
      <c r="L47" s="322"/>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c r="AL47" s="322"/>
      <c r="AM47" s="322"/>
    </row>
    <row r="48" spans="1:40" s="350" customFormat="1" ht="15" customHeight="1">
      <c r="A48" s="350" t="s">
        <v>554</v>
      </c>
      <c r="B48" s="351"/>
      <c r="C48" s="351"/>
      <c r="D48" s="351"/>
      <c r="E48" s="351"/>
      <c r="F48" s="351"/>
      <c r="G48" s="351"/>
      <c r="H48" s="322"/>
      <c r="I48" s="322"/>
      <c r="J48" s="322"/>
      <c r="K48" s="322"/>
      <c r="L48" s="322"/>
      <c r="M48" s="322"/>
      <c r="N48" s="322"/>
      <c r="O48" s="322"/>
      <c r="P48" s="322"/>
      <c r="Q48" s="322"/>
      <c r="R48" s="322"/>
      <c r="S48" s="322"/>
      <c r="T48" s="322"/>
      <c r="U48" s="322"/>
      <c r="V48" s="322"/>
      <c r="W48" s="322"/>
      <c r="X48" s="322"/>
      <c r="Y48" s="322"/>
      <c r="Z48" s="322"/>
      <c r="AA48" s="322"/>
      <c r="AB48" s="322"/>
      <c r="AC48" s="322"/>
      <c r="AD48" s="322"/>
      <c r="AE48" s="322"/>
      <c r="AF48" s="322"/>
      <c r="AG48" s="322"/>
      <c r="AH48" s="322"/>
      <c r="AI48" s="322"/>
      <c r="AJ48" s="322"/>
      <c r="AK48" s="322"/>
      <c r="AL48" s="322"/>
      <c r="AM48" s="322"/>
    </row>
    <row r="49" spans="1:7" ht="15" customHeight="1">
      <c r="A49" s="350" t="s">
        <v>555</v>
      </c>
      <c r="B49" s="365"/>
      <c r="C49" s="350"/>
      <c r="D49" s="350"/>
      <c r="E49" s="350"/>
      <c r="F49" s="350"/>
      <c r="G49" s="350"/>
    </row>
    <row r="50" spans="1:7" ht="15" customHeight="1">
      <c r="A50" s="350" t="s">
        <v>556</v>
      </c>
      <c r="B50" s="365"/>
      <c r="C50" s="350"/>
      <c r="D50" s="350"/>
      <c r="E50" s="350"/>
      <c r="F50" s="350"/>
      <c r="G50" s="350"/>
    </row>
    <row r="51" spans="1:7" ht="15" customHeight="1">
      <c r="A51" s="350"/>
      <c r="B51" s="356" t="s">
        <v>557</v>
      </c>
      <c r="C51" s="1153" t="s">
        <v>558</v>
      </c>
      <c r="D51" s="1153"/>
      <c r="E51" s="1153"/>
      <c r="F51" s="350"/>
      <c r="G51" s="350"/>
    </row>
    <row r="52" spans="1:7" ht="15" customHeight="1">
      <c r="A52" s="350"/>
      <c r="B52" s="366" t="s">
        <v>532</v>
      </c>
      <c r="C52" s="1171" t="s">
        <v>559</v>
      </c>
      <c r="D52" s="1171"/>
      <c r="E52" s="1171"/>
      <c r="F52" s="350"/>
      <c r="G52" s="350"/>
    </row>
    <row r="53" spans="1:7" ht="15" customHeight="1">
      <c r="A53" s="350"/>
      <c r="B53" s="366" t="s">
        <v>533</v>
      </c>
      <c r="C53" s="1171" t="s">
        <v>560</v>
      </c>
      <c r="D53" s="1171"/>
      <c r="E53" s="1171"/>
      <c r="F53" s="350"/>
      <c r="G53" s="350"/>
    </row>
    <row r="54" spans="1:7" ht="15" customHeight="1">
      <c r="A54" s="350"/>
      <c r="B54" s="366" t="s">
        <v>535</v>
      </c>
      <c r="C54" s="1171" t="s">
        <v>561</v>
      </c>
      <c r="D54" s="1171"/>
      <c r="E54" s="1171"/>
      <c r="F54" s="350"/>
      <c r="G54" s="350"/>
    </row>
    <row r="55" spans="1:7" ht="15" customHeight="1">
      <c r="A55" s="350"/>
      <c r="B55" s="366" t="s">
        <v>537</v>
      </c>
      <c r="C55" s="1171" t="s">
        <v>562</v>
      </c>
      <c r="D55" s="1171"/>
      <c r="E55" s="1171"/>
      <c r="F55" s="350"/>
      <c r="G55" s="350"/>
    </row>
    <row r="56" spans="1:7" ht="15" customHeight="1">
      <c r="A56" s="350"/>
      <c r="B56" s="350" t="s">
        <v>563</v>
      </c>
      <c r="C56" s="350"/>
      <c r="D56" s="350"/>
      <c r="E56" s="350"/>
      <c r="F56" s="350"/>
      <c r="G56" s="350"/>
    </row>
    <row r="57" spans="1:7" ht="15" customHeight="1">
      <c r="A57" s="350"/>
      <c r="B57" s="350" t="s">
        <v>564</v>
      </c>
      <c r="C57" s="350"/>
      <c r="D57" s="350"/>
      <c r="E57" s="350"/>
      <c r="F57" s="350"/>
      <c r="G57" s="350"/>
    </row>
    <row r="58" spans="1:7" ht="15" customHeight="1">
      <c r="A58" s="350"/>
      <c r="B58" s="350" t="s">
        <v>565</v>
      </c>
      <c r="C58" s="350"/>
      <c r="D58" s="350"/>
      <c r="E58" s="350"/>
      <c r="F58" s="350"/>
      <c r="G58" s="350"/>
    </row>
    <row r="59" spans="1:7" ht="15" customHeight="1">
      <c r="A59" s="350" t="s">
        <v>566</v>
      </c>
      <c r="B59" s="365"/>
      <c r="C59" s="350"/>
      <c r="D59" s="350"/>
      <c r="E59" s="350"/>
      <c r="F59" s="350"/>
      <c r="G59" s="350"/>
    </row>
    <row r="60" spans="1:7" ht="15" customHeight="1">
      <c r="A60" s="350" t="s">
        <v>567</v>
      </c>
      <c r="B60" s="365"/>
      <c r="C60" s="350"/>
      <c r="D60" s="350"/>
      <c r="E60" s="350"/>
      <c r="F60" s="350"/>
      <c r="G60" s="350"/>
    </row>
    <row r="61" spans="1:7" ht="15" customHeight="1">
      <c r="A61" s="350" t="s">
        <v>568</v>
      </c>
      <c r="B61" s="365"/>
      <c r="C61" s="350"/>
      <c r="D61" s="350"/>
      <c r="E61" s="350"/>
      <c r="F61" s="350"/>
      <c r="G61" s="350"/>
    </row>
    <row r="62" spans="1:7" ht="15" customHeight="1">
      <c r="A62" s="350" t="s">
        <v>569</v>
      </c>
      <c r="B62" s="365"/>
      <c r="C62" s="350"/>
      <c r="D62" s="350"/>
      <c r="E62" s="350"/>
      <c r="F62" s="350"/>
      <c r="G62" s="350"/>
    </row>
    <row r="63" spans="1:7" ht="15" customHeight="1">
      <c r="A63" s="350" t="s">
        <v>570</v>
      </c>
      <c r="B63" s="365"/>
      <c r="C63" s="350"/>
      <c r="D63" s="350"/>
      <c r="E63" s="350"/>
      <c r="F63" s="350"/>
      <c r="G63" s="350"/>
    </row>
    <row r="64" spans="1:7" ht="15" customHeight="1">
      <c r="A64" s="350" t="s">
        <v>571</v>
      </c>
      <c r="B64" s="365"/>
      <c r="C64" s="350"/>
      <c r="D64" s="350"/>
      <c r="E64" s="350"/>
      <c r="F64" s="350"/>
      <c r="G64" s="350"/>
    </row>
    <row r="65" spans="1:7" ht="15" customHeight="1">
      <c r="A65" s="350"/>
      <c r="B65" s="350" t="s">
        <v>572</v>
      </c>
      <c r="C65" s="350"/>
      <c r="D65" s="350"/>
      <c r="E65" s="350"/>
      <c r="F65" s="350"/>
      <c r="G65" s="350"/>
    </row>
    <row r="66" spans="1:7" ht="15" customHeight="1">
      <c r="A66" s="350"/>
      <c r="B66" s="350" t="s">
        <v>573</v>
      </c>
      <c r="C66" s="350"/>
      <c r="D66" s="350"/>
      <c r="E66" s="350"/>
      <c r="F66" s="350"/>
      <c r="G66" s="350"/>
    </row>
    <row r="67" spans="1:7" ht="15" customHeight="1">
      <c r="A67" s="350" t="s">
        <v>574</v>
      </c>
      <c r="B67" s="365"/>
      <c r="C67" s="350"/>
      <c r="D67" s="350"/>
      <c r="E67" s="350"/>
      <c r="F67" s="350"/>
      <c r="G67" s="350"/>
    </row>
    <row r="68" spans="1:7" ht="15" customHeight="1">
      <c r="A68" s="350" t="s">
        <v>575</v>
      </c>
      <c r="B68" s="365"/>
      <c r="C68" s="350"/>
      <c r="D68" s="350"/>
      <c r="E68" s="350"/>
      <c r="F68" s="350"/>
      <c r="G68" s="350"/>
    </row>
    <row r="69" spans="1:7" ht="15" customHeight="1">
      <c r="A69" s="350" t="s">
        <v>576</v>
      </c>
      <c r="B69" s="365"/>
      <c r="C69" s="350"/>
      <c r="D69" s="350"/>
      <c r="E69" s="350"/>
      <c r="F69" s="350"/>
      <c r="G69" s="350"/>
    </row>
    <row r="70" spans="1:7" ht="15" customHeight="1">
      <c r="A70" s="350" t="s">
        <v>577</v>
      </c>
      <c r="B70" s="365"/>
      <c r="C70" s="350"/>
      <c r="D70" s="350"/>
      <c r="E70" s="350"/>
      <c r="F70" s="350"/>
      <c r="G70" s="350"/>
    </row>
    <row r="71" spans="1:7" ht="15" customHeight="1">
      <c r="A71" s="350" t="s">
        <v>578</v>
      </c>
      <c r="B71" s="365"/>
      <c r="C71" s="350"/>
      <c r="D71" s="350"/>
      <c r="E71" s="350"/>
      <c r="F71" s="350"/>
      <c r="G71" s="350"/>
    </row>
    <row r="72" spans="1:7" ht="15" customHeight="1">
      <c r="A72" s="350" t="s">
        <v>579</v>
      </c>
      <c r="B72" s="365"/>
      <c r="C72" s="350"/>
      <c r="D72" s="350"/>
      <c r="E72" s="350"/>
      <c r="F72" s="350"/>
      <c r="G72" s="350"/>
    </row>
    <row r="73" spans="1:7" ht="15" customHeight="1">
      <c r="A73" s="350" t="s">
        <v>580</v>
      </c>
      <c r="B73" s="365"/>
      <c r="C73" s="350"/>
      <c r="D73" s="350"/>
      <c r="E73" s="350"/>
      <c r="F73" s="350"/>
      <c r="G73" s="350"/>
    </row>
    <row r="74" spans="1:7" ht="15" customHeight="1">
      <c r="A74" s="350" t="s">
        <v>581</v>
      </c>
      <c r="B74" s="365"/>
      <c r="C74" s="350"/>
      <c r="D74" s="350"/>
      <c r="E74" s="350"/>
      <c r="F74" s="350"/>
      <c r="G74" s="350"/>
    </row>
  </sheetData>
  <mergeCells count="102">
    <mergeCell ref="AG41:AK41"/>
    <mergeCell ref="AL41:AM41"/>
    <mergeCell ref="C51:E51"/>
    <mergeCell ref="C52:E52"/>
    <mergeCell ref="C53:E53"/>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4:E54"/>
    <mergeCell ref="C55:E55"/>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9:AN29"/>
    <mergeCell ref="AM30:AN30"/>
    <mergeCell ref="AM31:AN31"/>
    <mergeCell ref="A32:E32"/>
    <mergeCell ref="AM32:AN33"/>
    <mergeCell ref="A33:E33"/>
    <mergeCell ref="AG37:AK37"/>
    <mergeCell ref="AL37:AM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9"/>
  <dataValidations count="3">
    <dataValidation type="list" allowBlank="1" showInputMessage="1" sqref="B12:B31" xr:uid="{D56AAA57-8DA2-4F4E-8720-9D31EADF5FA5}">
      <formula1>INDIRECT($AK$1)</formula1>
    </dataValidation>
    <dataValidation type="list" allowBlank="1" showInputMessage="1" showErrorMessage="1" sqref="AK4:AN4" xr:uid="{52F2F141-875D-4A62-B398-F2B300A3E701}">
      <formula1>"予定,実績"</formula1>
    </dataValidation>
    <dataValidation type="list" allowBlank="1" showInputMessage="1" showErrorMessage="1" sqref="C12:C31" xr:uid="{C21599CA-2C82-4FF6-9F2E-E305ED23A7B7}">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859C-AC66-4C17-80A3-092AEBE1D6A8}">
  <dimension ref="A1:AO81"/>
  <sheetViews>
    <sheetView showGridLines="0" view="pageBreakPreview" zoomScaleNormal="100" zoomScaleSheetLayoutView="100" workbookViewId="0">
      <selection activeCell="AK3" sqref="AK3:AN3"/>
    </sheetView>
  </sheetViews>
  <sheetFormatPr defaultColWidth="8.19921875" defaultRowHeight="21" customHeight="1"/>
  <cols>
    <col min="1" max="1" width="2.59765625" style="326" customWidth="1"/>
    <col min="2" max="2" width="14.398437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1"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584</v>
      </c>
      <c r="AL1" s="1141"/>
      <c r="AM1" s="1141"/>
      <c r="AN1" s="1141"/>
    </row>
    <row r="2" spans="1:41" ht="18" customHeight="1">
      <c r="A2" s="323"/>
      <c r="B2" s="327"/>
      <c r="C2" s="327"/>
      <c r="D2" s="327"/>
      <c r="E2" s="327"/>
      <c r="F2" s="327"/>
      <c r="G2" s="327"/>
      <c r="H2" s="327"/>
      <c r="I2" s="327"/>
      <c r="J2" s="327"/>
      <c r="K2" s="327"/>
      <c r="L2" s="327"/>
      <c r="M2" s="1142">
        <v>2024</v>
      </c>
      <c r="N2" s="1142"/>
      <c r="O2" s="1142"/>
      <c r="P2" s="1142"/>
      <c r="Q2" s="1143" t="s">
        <v>196</v>
      </c>
      <c r="R2" s="1143"/>
      <c r="S2" s="1142">
        <v>5</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1"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1"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1" ht="18" customHeight="1">
      <c r="A5" s="328"/>
      <c r="B5" s="328"/>
      <c r="C5" s="328"/>
      <c r="D5" s="328"/>
      <c r="E5" s="328"/>
      <c r="F5" s="328"/>
      <c r="G5" s="328"/>
      <c r="H5" s="328"/>
      <c r="I5" s="328"/>
      <c r="J5" s="328"/>
      <c r="K5" s="328"/>
      <c r="L5" s="328"/>
      <c r="M5" s="328"/>
      <c r="N5" s="328"/>
      <c r="O5" s="328"/>
      <c r="P5" s="328"/>
      <c r="Q5" s="328"/>
      <c r="R5" s="328"/>
      <c r="S5" s="328"/>
      <c r="T5" s="328"/>
      <c r="U5" s="328"/>
      <c r="V5" s="328"/>
      <c r="W5" s="328"/>
      <c r="Y5" s="329"/>
      <c r="Z5" s="329"/>
      <c r="AA5" s="329"/>
      <c r="AB5" s="323"/>
      <c r="AC5" s="329"/>
      <c r="AD5" s="329"/>
      <c r="AE5" s="329"/>
      <c r="AF5" s="331"/>
      <c r="AG5" s="331"/>
      <c r="AH5" s="331"/>
      <c r="AI5" s="332" t="s">
        <v>516</v>
      </c>
      <c r="AJ5" s="325"/>
      <c r="AK5" s="1145"/>
      <c r="AL5" s="1145"/>
      <c r="AM5" s="1145"/>
      <c r="AN5" s="1145"/>
    </row>
    <row r="6" spans="1:41" ht="18" customHeight="1">
      <c r="A6" s="328"/>
      <c r="B6" s="328"/>
      <c r="C6" s="328"/>
      <c r="D6" s="328"/>
      <c r="E6" s="328"/>
      <c r="F6" s="328"/>
      <c r="G6" s="328"/>
      <c r="H6" s="328"/>
      <c r="I6" s="328"/>
      <c r="J6" s="328"/>
      <c r="K6" s="328"/>
      <c r="L6" s="328"/>
      <c r="M6" s="328"/>
      <c r="N6" s="328"/>
      <c r="O6" s="328"/>
      <c r="P6" s="328"/>
      <c r="Q6" s="328"/>
      <c r="R6" s="328"/>
      <c r="S6" s="328"/>
      <c r="U6" s="328"/>
      <c r="V6" s="328"/>
      <c r="W6" s="328"/>
      <c r="Y6" s="329"/>
      <c r="Z6" s="329"/>
      <c r="AA6" s="329"/>
      <c r="AB6" s="323"/>
      <c r="AC6" s="329"/>
      <c r="AD6" s="329"/>
      <c r="AE6" s="329"/>
      <c r="AF6" s="329"/>
      <c r="AG6" s="330" t="s">
        <v>517</v>
      </c>
      <c r="AH6" s="1146"/>
      <c r="AI6" s="1146"/>
      <c r="AJ6" s="1146"/>
      <c r="AK6" s="329" t="s">
        <v>518</v>
      </c>
      <c r="AL6" s="367"/>
      <c r="AM6" s="329" t="s">
        <v>519</v>
      </c>
      <c r="AN6" s="323"/>
    </row>
    <row r="7" spans="1:41" ht="9.9" customHeight="1">
      <c r="A7" s="323"/>
      <c r="B7" s="334"/>
      <c r="C7" s="334"/>
      <c r="D7" s="334"/>
      <c r="E7" s="334"/>
      <c r="F7" s="334"/>
      <c r="G7" s="334"/>
      <c r="H7" s="334"/>
      <c r="I7" s="334"/>
      <c r="J7" s="334"/>
      <c r="K7" s="334"/>
      <c r="L7" s="334"/>
      <c r="M7" s="334"/>
      <c r="N7" s="334"/>
      <c r="O7" s="334"/>
      <c r="P7" s="334"/>
      <c r="Q7" s="334"/>
      <c r="R7" s="334"/>
      <c r="S7" s="334"/>
      <c r="T7" s="334"/>
      <c r="U7" s="334"/>
      <c r="V7" s="334"/>
      <c r="W7" s="334"/>
      <c r="X7" s="327"/>
      <c r="Y7" s="327"/>
      <c r="Z7" s="327"/>
      <c r="AA7" s="327"/>
      <c r="AB7" s="327"/>
      <c r="AC7" s="327"/>
      <c r="AD7" s="327"/>
      <c r="AE7" s="327"/>
      <c r="AF7" s="327"/>
      <c r="AG7" s="327"/>
      <c r="AH7" s="327"/>
      <c r="AI7" s="327"/>
      <c r="AJ7" s="327"/>
      <c r="AK7" s="327"/>
      <c r="AL7" s="327"/>
      <c r="AM7" s="323"/>
      <c r="AN7" s="323"/>
    </row>
    <row r="8" spans="1:41" ht="15" customHeight="1">
      <c r="A8" s="1147" t="s">
        <v>520</v>
      </c>
      <c r="B8" s="1148" t="s">
        <v>521</v>
      </c>
      <c r="C8" s="1150" t="s">
        <v>522</v>
      </c>
      <c r="D8" s="1153" t="s">
        <v>523</v>
      </c>
      <c r="E8" s="1154" t="s">
        <v>524</v>
      </c>
      <c r="F8" s="1155" t="s">
        <v>525</v>
      </c>
      <c r="G8" s="1155"/>
      <c r="H8" s="1155"/>
      <c r="I8" s="1155"/>
      <c r="J8" s="1155"/>
      <c r="K8" s="1155"/>
      <c r="L8" s="1155"/>
      <c r="M8" s="1155"/>
      <c r="N8" s="1155"/>
      <c r="O8" s="1155"/>
      <c r="P8" s="1155"/>
      <c r="Q8" s="1155"/>
      <c r="R8" s="1155"/>
      <c r="S8" s="1155"/>
      <c r="T8" s="1155"/>
      <c r="U8" s="1155"/>
      <c r="V8" s="1155"/>
      <c r="W8" s="1155"/>
      <c r="X8" s="1155"/>
      <c r="Y8" s="1155"/>
      <c r="Z8" s="1155"/>
      <c r="AA8" s="1155"/>
      <c r="AB8" s="1155"/>
      <c r="AC8" s="1155"/>
      <c r="AD8" s="1155"/>
      <c r="AE8" s="1155"/>
      <c r="AF8" s="1155"/>
      <c r="AG8" s="1155"/>
      <c r="AH8" s="1155"/>
      <c r="AI8" s="1155"/>
      <c r="AJ8" s="1155"/>
      <c r="AK8" s="1159" t="s">
        <v>526</v>
      </c>
      <c r="AL8" s="1160" t="s">
        <v>527</v>
      </c>
      <c r="AM8" s="1161" t="s">
        <v>528</v>
      </c>
      <c r="AN8" s="1161"/>
    </row>
    <row r="9" spans="1:41" ht="15" customHeight="1">
      <c r="A9" s="1147"/>
      <c r="B9" s="1149"/>
      <c r="C9" s="1151"/>
      <c r="D9" s="1153"/>
      <c r="E9" s="1154"/>
      <c r="F9" s="1153" t="s">
        <v>165</v>
      </c>
      <c r="G9" s="1153"/>
      <c r="H9" s="1153"/>
      <c r="I9" s="1153"/>
      <c r="J9" s="1153"/>
      <c r="K9" s="1153"/>
      <c r="L9" s="1153"/>
      <c r="M9" s="1153" t="s">
        <v>166</v>
      </c>
      <c r="N9" s="1153"/>
      <c r="O9" s="1153"/>
      <c r="P9" s="1153"/>
      <c r="Q9" s="1153"/>
      <c r="R9" s="1153"/>
      <c r="S9" s="1153"/>
      <c r="T9" s="1153" t="s">
        <v>167</v>
      </c>
      <c r="U9" s="1153"/>
      <c r="V9" s="1153"/>
      <c r="W9" s="1153"/>
      <c r="X9" s="1153"/>
      <c r="Y9" s="1153"/>
      <c r="Z9" s="1153"/>
      <c r="AA9" s="1153" t="s">
        <v>168</v>
      </c>
      <c r="AB9" s="1153"/>
      <c r="AC9" s="1153"/>
      <c r="AD9" s="1153"/>
      <c r="AE9" s="1153"/>
      <c r="AF9" s="1153"/>
      <c r="AG9" s="1153"/>
      <c r="AH9" s="1153" t="s">
        <v>529</v>
      </c>
      <c r="AI9" s="1153"/>
      <c r="AJ9" s="1153"/>
      <c r="AK9" s="1159"/>
      <c r="AL9" s="1160"/>
      <c r="AM9" s="1161"/>
      <c r="AN9" s="1161"/>
    </row>
    <row r="10" spans="1:41" ht="15" customHeight="1">
      <c r="A10" s="1147"/>
      <c r="B10" s="1156" t="s">
        <v>530</v>
      </c>
      <c r="C10" s="1151"/>
      <c r="D10" s="1153"/>
      <c r="E10" s="1154"/>
      <c r="F10" s="335">
        <f>DATE($M$2,$S$2,1)</f>
        <v>45413</v>
      </c>
      <c r="G10" s="335">
        <f>DATE($M$2,$S$2,2)</f>
        <v>45414</v>
      </c>
      <c r="H10" s="335">
        <f>DATE($M$2,$S$2,3)</f>
        <v>45415</v>
      </c>
      <c r="I10" s="335">
        <f>DATE($M$2,$S$2,4)</f>
        <v>45416</v>
      </c>
      <c r="J10" s="335">
        <f>DATE($M$2,$S$2,5)</f>
        <v>45417</v>
      </c>
      <c r="K10" s="335">
        <f>DATE($M$2,$S$2,6)</f>
        <v>45418</v>
      </c>
      <c r="L10" s="335">
        <f>DATE($M$2,$S$2,7)</f>
        <v>45419</v>
      </c>
      <c r="M10" s="335">
        <f>DATE($M$2,$S$2,8)</f>
        <v>45420</v>
      </c>
      <c r="N10" s="335">
        <f>DATE($M$2,$S$2,9)</f>
        <v>45421</v>
      </c>
      <c r="O10" s="335">
        <f>DATE($M$2,$S$2,10)</f>
        <v>45422</v>
      </c>
      <c r="P10" s="335">
        <f>DATE($M$2,$S$2,11)</f>
        <v>45423</v>
      </c>
      <c r="Q10" s="335">
        <f>DATE($M$2,$S$2,12)</f>
        <v>45424</v>
      </c>
      <c r="R10" s="335">
        <f>DATE($M$2,$S$2,13)</f>
        <v>45425</v>
      </c>
      <c r="S10" s="335">
        <f>DATE($M$2,$S$2,14)</f>
        <v>45426</v>
      </c>
      <c r="T10" s="335">
        <f>DATE($M$2,$S$2,15)</f>
        <v>45427</v>
      </c>
      <c r="U10" s="335">
        <f>DATE($M$2,$S$2,16)</f>
        <v>45428</v>
      </c>
      <c r="V10" s="335">
        <f>DATE($M$2,$S$2,17)</f>
        <v>45429</v>
      </c>
      <c r="W10" s="335">
        <f>DATE($M$2,$S$2,18)</f>
        <v>45430</v>
      </c>
      <c r="X10" s="335">
        <f>DATE($M$2,$S$2,19)</f>
        <v>45431</v>
      </c>
      <c r="Y10" s="335">
        <f>DATE($M$2,$S$2,20)</f>
        <v>45432</v>
      </c>
      <c r="Z10" s="335">
        <f>DATE($M$2,$S$2,21)</f>
        <v>45433</v>
      </c>
      <c r="AA10" s="335">
        <f>DATE($M$2,$S$2,22)</f>
        <v>45434</v>
      </c>
      <c r="AB10" s="335">
        <f>DATE($M$2,$S$2,23)</f>
        <v>45435</v>
      </c>
      <c r="AC10" s="335">
        <f>DATE($M$2,$S$2,24)</f>
        <v>45436</v>
      </c>
      <c r="AD10" s="335">
        <f>DATE($M$2,$S$2,25)</f>
        <v>45437</v>
      </c>
      <c r="AE10" s="335">
        <f>DATE($M$2,$S$2,26)</f>
        <v>45438</v>
      </c>
      <c r="AF10" s="335">
        <f>DATE($M$2,$S$2,27)</f>
        <v>45439</v>
      </c>
      <c r="AG10" s="335">
        <f>DATE($M$2,$S$2,28)</f>
        <v>45440</v>
      </c>
      <c r="AH10" s="335">
        <f>IF(DAY(EOMONTH(F10,0))&lt;29,"",DATE($M$2,$S$2,29))</f>
        <v>45441</v>
      </c>
      <c r="AI10" s="335">
        <f>IF(DAY(EOMONTH(F10,0))&lt;30,"",DATE($M$2,$S$2,30))</f>
        <v>45442</v>
      </c>
      <c r="AJ10" s="335">
        <f>IF(DAY(EOMONTH(F10,0))&lt;31,"",DATE($M$2,$S$2,31))</f>
        <v>45443</v>
      </c>
      <c r="AK10" s="1159"/>
      <c r="AL10" s="1160"/>
      <c r="AM10" s="1161"/>
      <c r="AN10" s="1161"/>
    </row>
    <row r="11" spans="1:41" ht="15" customHeight="1">
      <c r="A11" s="1147"/>
      <c r="B11" s="1157"/>
      <c r="C11" s="1152"/>
      <c r="D11" s="1153"/>
      <c r="E11" s="1154"/>
      <c r="F11" s="336">
        <f>DATE($M$2,$S$2,1)</f>
        <v>45413</v>
      </c>
      <c r="G11" s="336">
        <f>DATE($M$2,$S$2,2)</f>
        <v>45414</v>
      </c>
      <c r="H11" s="336">
        <f>DATE($M$2,$S$2,3)</f>
        <v>45415</v>
      </c>
      <c r="I11" s="336">
        <f>DATE($M$2,$S$2,4)</f>
        <v>45416</v>
      </c>
      <c r="J11" s="336">
        <f>DATE($M$2,$S$2,5)</f>
        <v>45417</v>
      </c>
      <c r="K11" s="336">
        <f>DATE($M$2,$S$2,6)</f>
        <v>45418</v>
      </c>
      <c r="L11" s="336">
        <f>DATE($M$2,$S$2,7)</f>
        <v>45419</v>
      </c>
      <c r="M11" s="336">
        <f>DATE($M$2,$S$2,8)</f>
        <v>45420</v>
      </c>
      <c r="N11" s="336">
        <f>DATE($M$2,$S$2,9)</f>
        <v>45421</v>
      </c>
      <c r="O11" s="336">
        <f>DATE($M$2,$S$2,10)</f>
        <v>45422</v>
      </c>
      <c r="P11" s="336">
        <f>DATE($M$2,$S$2,11)</f>
        <v>45423</v>
      </c>
      <c r="Q11" s="336">
        <f>DATE($M$2,$S$2,12)</f>
        <v>45424</v>
      </c>
      <c r="R11" s="336">
        <f>DATE($M$2,$S$2,13)</f>
        <v>45425</v>
      </c>
      <c r="S11" s="336">
        <f>DATE($M$2,$S$2,14)</f>
        <v>45426</v>
      </c>
      <c r="T11" s="336">
        <f>DATE($M$2,$S$2,15)</f>
        <v>45427</v>
      </c>
      <c r="U11" s="336">
        <f>DATE($M$2,$S$2,16)</f>
        <v>45428</v>
      </c>
      <c r="V11" s="336">
        <f>DATE($M$2,$S$2,17)</f>
        <v>45429</v>
      </c>
      <c r="W11" s="336">
        <f>DATE($M$2,$S$2,18)</f>
        <v>45430</v>
      </c>
      <c r="X11" s="336">
        <f>DATE($M$2,$S$2,19)</f>
        <v>45431</v>
      </c>
      <c r="Y11" s="336">
        <f>DATE($M$2,$S$2,20)</f>
        <v>45432</v>
      </c>
      <c r="Z11" s="336">
        <f>DATE($M$2,$S$2,21)</f>
        <v>45433</v>
      </c>
      <c r="AA11" s="336">
        <f>DATE($M$2,$S$2,22)</f>
        <v>45434</v>
      </c>
      <c r="AB11" s="336">
        <f>DATE($M$2,$S$2,23)</f>
        <v>45435</v>
      </c>
      <c r="AC11" s="336">
        <f>DATE($M$2,$S$2,24)</f>
        <v>45436</v>
      </c>
      <c r="AD11" s="336">
        <f>DATE($M$2,$S$2,25)</f>
        <v>45437</v>
      </c>
      <c r="AE11" s="336">
        <f>DATE($M$2,$S$2,26)</f>
        <v>45438</v>
      </c>
      <c r="AF11" s="336">
        <f>DATE($M$2,$S$2,27)</f>
        <v>45439</v>
      </c>
      <c r="AG11" s="336">
        <f>DATE($M$2,$S$2,28)</f>
        <v>45440</v>
      </c>
      <c r="AH11" s="336">
        <f>IF(DAY(EOMONTH(F11,0))&lt;29,"",DATE($M$2,$S$2,29))</f>
        <v>45441</v>
      </c>
      <c r="AI11" s="336">
        <f>IF(DAY(EOMONTH(F11,0))&lt;30,"",DATE($M$2,$S$2,30))</f>
        <v>45442</v>
      </c>
      <c r="AJ11" s="336">
        <f>IF(DAY(EOMONTH(F11,0))&lt;31,"",DATE($M$2,$S$2,31))</f>
        <v>45443</v>
      </c>
      <c r="AK11" s="1159"/>
      <c r="AL11" s="1160"/>
      <c r="AM11" s="1161"/>
      <c r="AN11" s="1161"/>
    </row>
    <row r="12" spans="1:41" ht="18" customHeight="1">
      <c r="A12" s="337">
        <v>1</v>
      </c>
      <c r="B12" s="338" t="s">
        <v>531</v>
      </c>
      <c r="C12" s="339" t="s">
        <v>532</v>
      </c>
      <c r="D12" s="340"/>
      <c r="E12" s="341" t="s">
        <v>532</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+SUM(F12:AJ12)</f>
        <v>0</v>
      </c>
      <c r="AL12" s="344">
        <f t="shared" ref="AL12:AL32" si="0">IF($AK$3="４週",AK12/4,AK12/(DAY(EOMONTH($F$10,0))/7))</f>
        <v>0</v>
      </c>
      <c r="AM12" s="1158"/>
      <c r="AN12" s="1158"/>
      <c r="AO12" s="345" t="str">
        <f>IF(B12="","",IF(ISERROR(MATCH(B12,$C$38:$AM$38,0)),"その他職員",B12))</f>
        <v>管理者</v>
      </c>
    </row>
    <row r="13" spans="1:41" ht="18" customHeight="1">
      <c r="A13" s="337">
        <v>2</v>
      </c>
      <c r="B13" s="338" t="s">
        <v>587</v>
      </c>
      <c r="C13" s="339" t="s">
        <v>533</v>
      </c>
      <c r="D13" s="340"/>
      <c r="E13" s="341" t="s">
        <v>533</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ref="AK13:AK32" si="1">+SUM(F13:AJ13)</f>
        <v>0</v>
      </c>
      <c r="AL13" s="344">
        <f t="shared" si="0"/>
        <v>0</v>
      </c>
      <c r="AM13" s="1158"/>
      <c r="AN13" s="1158"/>
      <c r="AO13" s="345" t="str">
        <f t="shared" ref="AO13:AO31" si="2">IF(B13="","",IF(ISERROR(MATCH(B13,$C$38:$AM$38,0)),"その他職員",B13))</f>
        <v>児童発達支援管理責任者</v>
      </c>
    </row>
    <row r="14" spans="1:41" ht="18" customHeight="1">
      <c r="A14" s="337">
        <v>3</v>
      </c>
      <c r="B14" s="338" t="s">
        <v>583</v>
      </c>
      <c r="C14" s="339" t="s">
        <v>535</v>
      </c>
      <c r="D14" s="340"/>
      <c r="E14" s="341" t="s">
        <v>535</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1"/>
        <v>0</v>
      </c>
      <c r="AL14" s="344">
        <f t="shared" si="0"/>
        <v>0</v>
      </c>
      <c r="AM14" s="1158"/>
      <c r="AN14" s="1158"/>
      <c r="AO14" s="345" t="str">
        <f t="shared" si="2"/>
        <v>嘱託医</v>
      </c>
    </row>
    <row r="15" spans="1:41" ht="18" customHeight="1">
      <c r="A15" s="337">
        <v>4</v>
      </c>
      <c r="B15" s="338" t="s">
        <v>534</v>
      </c>
      <c r="C15" s="339" t="s">
        <v>537</v>
      </c>
      <c r="D15" s="340"/>
      <c r="E15" s="341" t="s">
        <v>537</v>
      </c>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1"/>
        <v>0</v>
      </c>
      <c r="AL15" s="344">
        <f t="shared" si="0"/>
        <v>0</v>
      </c>
      <c r="AM15" s="1158"/>
      <c r="AN15" s="1158"/>
      <c r="AO15" s="345" t="str">
        <f t="shared" si="2"/>
        <v>児童指導員</v>
      </c>
    </row>
    <row r="16" spans="1:41" ht="18" customHeight="1">
      <c r="A16" s="337">
        <v>5</v>
      </c>
      <c r="B16" s="338" t="s">
        <v>538</v>
      </c>
      <c r="C16" s="339" t="s">
        <v>533</v>
      </c>
      <c r="D16" s="340"/>
      <c r="E16" s="341" t="s">
        <v>539</v>
      </c>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1"/>
        <v>0</v>
      </c>
      <c r="AL16" s="344">
        <f t="shared" si="0"/>
        <v>0</v>
      </c>
      <c r="AM16" s="1158"/>
      <c r="AN16" s="1158"/>
      <c r="AO16" s="345" t="str">
        <f t="shared" si="2"/>
        <v>その他職員</v>
      </c>
    </row>
    <row r="17" spans="1:41" ht="18" customHeight="1">
      <c r="A17" s="337">
        <v>6</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1"/>
        <v>0</v>
      </c>
      <c r="AL17" s="344">
        <f t="shared" si="0"/>
        <v>0</v>
      </c>
      <c r="AM17" s="1158"/>
      <c r="AN17" s="1158"/>
      <c r="AO17" s="345" t="str">
        <f t="shared" si="2"/>
        <v/>
      </c>
    </row>
    <row r="18" spans="1:41" ht="18" customHeight="1">
      <c r="A18" s="337">
        <v>7</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1"/>
        <v>0</v>
      </c>
      <c r="AL18" s="344">
        <f t="shared" si="0"/>
        <v>0</v>
      </c>
      <c r="AM18" s="1158"/>
      <c r="AN18" s="1158"/>
      <c r="AO18" s="345" t="str">
        <f t="shared" si="2"/>
        <v/>
      </c>
    </row>
    <row r="19" spans="1:41" ht="18" customHeight="1">
      <c r="A19" s="337">
        <v>8</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1"/>
        <v>0</v>
      </c>
      <c r="AL19" s="344">
        <f t="shared" si="0"/>
        <v>0</v>
      </c>
      <c r="AM19" s="1158"/>
      <c r="AN19" s="1158"/>
      <c r="AO19" s="345" t="str">
        <f t="shared" si="2"/>
        <v/>
      </c>
    </row>
    <row r="20" spans="1:41" ht="18" customHeight="1">
      <c r="A20" s="337">
        <v>9</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1"/>
        <v>0</v>
      </c>
      <c r="AL20" s="344">
        <f t="shared" si="0"/>
        <v>0</v>
      </c>
      <c r="AM20" s="1158"/>
      <c r="AN20" s="1158"/>
      <c r="AO20" s="345" t="str">
        <f t="shared" si="2"/>
        <v/>
      </c>
    </row>
    <row r="21" spans="1:41" ht="18" customHeight="1">
      <c r="A21" s="337">
        <v>10</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1"/>
        <v>0</v>
      </c>
      <c r="AL21" s="344">
        <f t="shared" si="0"/>
        <v>0</v>
      </c>
      <c r="AM21" s="1158"/>
      <c r="AN21" s="1158"/>
      <c r="AO21" s="345" t="str">
        <f t="shared" si="2"/>
        <v/>
      </c>
    </row>
    <row r="22" spans="1:41" ht="18" customHeight="1">
      <c r="A22" s="337">
        <v>11</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1"/>
        <v>0</v>
      </c>
      <c r="AL22" s="344">
        <f t="shared" si="0"/>
        <v>0</v>
      </c>
      <c r="AM22" s="1158"/>
      <c r="AN22" s="1158"/>
      <c r="AO22" s="345" t="str">
        <f t="shared" si="2"/>
        <v/>
      </c>
    </row>
    <row r="23" spans="1:41" ht="18" customHeight="1">
      <c r="A23" s="337">
        <v>12</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1"/>
        <v>0</v>
      </c>
      <c r="AL23" s="344">
        <f t="shared" si="0"/>
        <v>0</v>
      </c>
      <c r="AM23" s="1158"/>
      <c r="AN23" s="1158"/>
      <c r="AO23" s="345" t="str">
        <f t="shared" si="2"/>
        <v/>
      </c>
    </row>
    <row r="24" spans="1:41" ht="18" customHeight="1">
      <c r="A24" s="337">
        <v>13</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1"/>
        <v>0</v>
      </c>
      <c r="AL24" s="344">
        <f t="shared" si="0"/>
        <v>0</v>
      </c>
      <c r="AM24" s="1158"/>
      <c r="AN24" s="1158"/>
      <c r="AO24" s="345" t="str">
        <f t="shared" si="2"/>
        <v/>
      </c>
    </row>
    <row r="25" spans="1:41" ht="18" customHeight="1">
      <c r="A25" s="337">
        <v>14</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1"/>
        <v>0</v>
      </c>
      <c r="AL25" s="344">
        <f t="shared" si="0"/>
        <v>0</v>
      </c>
      <c r="AM25" s="1158"/>
      <c r="AN25" s="1158"/>
      <c r="AO25" s="345" t="str">
        <f t="shared" si="2"/>
        <v/>
      </c>
    </row>
    <row r="26" spans="1:41" ht="18" customHeight="1">
      <c r="A26" s="337">
        <v>15</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1"/>
        <v>0</v>
      </c>
      <c r="AL26" s="344">
        <f t="shared" si="0"/>
        <v>0</v>
      </c>
      <c r="AM26" s="1158"/>
      <c r="AN26" s="1158"/>
      <c r="AO26" s="345" t="str">
        <f t="shared" si="2"/>
        <v/>
      </c>
    </row>
    <row r="27" spans="1:41" ht="18" customHeight="1">
      <c r="A27" s="337">
        <v>16</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1"/>
        <v>0</v>
      </c>
      <c r="AL27" s="344">
        <f t="shared" si="0"/>
        <v>0</v>
      </c>
      <c r="AM27" s="1158"/>
      <c r="AN27" s="1158"/>
      <c r="AO27" s="345" t="str">
        <f t="shared" si="2"/>
        <v/>
      </c>
    </row>
    <row r="28" spans="1:41" ht="18" customHeight="1">
      <c r="A28" s="337">
        <v>17</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1"/>
        <v>0</v>
      </c>
      <c r="AL28" s="344">
        <f t="shared" si="0"/>
        <v>0</v>
      </c>
      <c r="AM28" s="1158"/>
      <c r="AN28" s="1158"/>
      <c r="AO28" s="345" t="str">
        <f t="shared" si="2"/>
        <v/>
      </c>
    </row>
    <row r="29" spans="1:41" ht="18" customHeight="1">
      <c r="A29" s="337">
        <v>18</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1"/>
        <v>0</v>
      </c>
      <c r="AL29" s="344">
        <f t="shared" si="0"/>
        <v>0</v>
      </c>
      <c r="AM29" s="1158"/>
      <c r="AN29" s="1158"/>
      <c r="AO29" s="345" t="str">
        <f t="shared" si="2"/>
        <v/>
      </c>
    </row>
    <row r="30" spans="1:41" ht="18" customHeight="1">
      <c r="A30" s="337">
        <v>19</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1"/>
        <v>0</v>
      </c>
      <c r="AL30" s="344">
        <f t="shared" si="0"/>
        <v>0</v>
      </c>
      <c r="AM30" s="1158"/>
      <c r="AN30" s="1158"/>
      <c r="AO30" s="345" t="str">
        <f t="shared" si="2"/>
        <v/>
      </c>
    </row>
    <row r="31" spans="1:41" ht="18" customHeight="1">
      <c r="A31" s="337">
        <v>20</v>
      </c>
      <c r="B31" s="338"/>
      <c r="C31" s="339"/>
      <c r="D31" s="340"/>
      <c r="E31" s="341"/>
      <c r="F31" s="342"/>
      <c r="G31" s="342"/>
      <c r="H31" s="342"/>
      <c r="I31" s="342"/>
      <c r="J31" s="342"/>
      <c r="K31" s="342"/>
      <c r="L31" s="342"/>
      <c r="M31" s="342"/>
      <c r="N31" s="342"/>
      <c r="O31" s="342"/>
      <c r="P31" s="342"/>
      <c r="Q31" s="342"/>
      <c r="R31" s="342"/>
      <c r="S31" s="342"/>
      <c r="T31" s="342"/>
      <c r="U31" s="342"/>
      <c r="V31" s="342"/>
      <c r="W31" s="342"/>
      <c r="X31" s="342"/>
      <c r="Y31" s="342"/>
      <c r="Z31" s="342"/>
      <c r="AA31" s="342"/>
      <c r="AB31" s="342"/>
      <c r="AC31" s="342"/>
      <c r="AD31" s="342"/>
      <c r="AE31" s="342"/>
      <c r="AF31" s="342"/>
      <c r="AG31" s="342"/>
      <c r="AH31" s="425"/>
      <c r="AI31" s="425"/>
      <c r="AJ31" s="425"/>
      <c r="AK31" s="343">
        <f t="shared" si="1"/>
        <v>0</v>
      </c>
      <c r="AL31" s="344">
        <f t="shared" si="0"/>
        <v>0</v>
      </c>
      <c r="AM31" s="1158"/>
      <c r="AN31" s="1158"/>
      <c r="AO31" s="345" t="str">
        <f t="shared" si="2"/>
        <v/>
      </c>
    </row>
    <row r="32" spans="1:41" ht="18" customHeight="1">
      <c r="A32" s="1154" t="s">
        <v>169</v>
      </c>
      <c r="B32" s="1169"/>
      <c r="C32" s="1169"/>
      <c r="D32" s="1169"/>
      <c r="E32" s="1169"/>
      <c r="F32" s="346">
        <f>+SUM(F12:F31)</f>
        <v>0</v>
      </c>
      <c r="G32" s="346">
        <f t="shared" ref="G32:AJ32" si="3">+SUM(G12:G31)</f>
        <v>0</v>
      </c>
      <c r="H32" s="346">
        <f t="shared" si="3"/>
        <v>0</v>
      </c>
      <c r="I32" s="346">
        <f t="shared" si="3"/>
        <v>0</v>
      </c>
      <c r="J32" s="346">
        <f t="shared" si="3"/>
        <v>0</v>
      </c>
      <c r="K32" s="346">
        <f t="shared" si="3"/>
        <v>0</v>
      </c>
      <c r="L32" s="346">
        <f t="shared" si="3"/>
        <v>0</v>
      </c>
      <c r="M32" s="346">
        <f t="shared" si="3"/>
        <v>0</v>
      </c>
      <c r="N32" s="346">
        <f t="shared" si="3"/>
        <v>0</v>
      </c>
      <c r="O32" s="346">
        <f t="shared" si="3"/>
        <v>0</v>
      </c>
      <c r="P32" s="346">
        <f t="shared" si="3"/>
        <v>0</v>
      </c>
      <c r="Q32" s="346">
        <f t="shared" si="3"/>
        <v>0</v>
      </c>
      <c r="R32" s="346">
        <f t="shared" si="3"/>
        <v>0</v>
      </c>
      <c r="S32" s="346">
        <f t="shared" si="3"/>
        <v>0</v>
      </c>
      <c r="T32" s="346">
        <f t="shared" si="3"/>
        <v>0</v>
      </c>
      <c r="U32" s="346">
        <f t="shared" si="3"/>
        <v>0</v>
      </c>
      <c r="V32" s="346">
        <f t="shared" si="3"/>
        <v>0</v>
      </c>
      <c r="W32" s="346">
        <f t="shared" si="3"/>
        <v>0</v>
      </c>
      <c r="X32" s="346">
        <f t="shared" si="3"/>
        <v>0</v>
      </c>
      <c r="Y32" s="346">
        <f t="shared" si="3"/>
        <v>0</v>
      </c>
      <c r="Z32" s="346">
        <f t="shared" si="3"/>
        <v>0</v>
      </c>
      <c r="AA32" s="346">
        <f t="shared" si="3"/>
        <v>0</v>
      </c>
      <c r="AB32" s="346">
        <f t="shared" si="3"/>
        <v>0</v>
      </c>
      <c r="AC32" s="346">
        <f t="shared" si="3"/>
        <v>0</v>
      </c>
      <c r="AD32" s="346">
        <f t="shared" si="3"/>
        <v>0</v>
      </c>
      <c r="AE32" s="346">
        <f t="shared" si="3"/>
        <v>0</v>
      </c>
      <c r="AF32" s="346">
        <f t="shared" si="3"/>
        <v>0</v>
      </c>
      <c r="AG32" s="346">
        <f t="shared" si="3"/>
        <v>0</v>
      </c>
      <c r="AH32" s="346">
        <f t="shared" si="3"/>
        <v>0</v>
      </c>
      <c r="AI32" s="346">
        <f t="shared" si="3"/>
        <v>0</v>
      </c>
      <c r="AJ32" s="346">
        <f t="shared" si="3"/>
        <v>0</v>
      </c>
      <c r="AK32" s="343">
        <f t="shared" si="1"/>
        <v>0</v>
      </c>
      <c r="AL32" s="344">
        <f t="shared" si="0"/>
        <v>0</v>
      </c>
      <c r="AM32" s="1147"/>
      <c r="AN32" s="1147"/>
      <c r="AO32" s="345"/>
    </row>
    <row r="33" spans="1:41" ht="18" customHeight="1">
      <c r="A33" s="1169" t="s">
        <v>540</v>
      </c>
      <c r="B33" s="1169"/>
      <c r="C33" s="1169"/>
      <c r="D33" s="1169"/>
      <c r="E33" s="1170"/>
      <c r="F33" s="348"/>
      <c r="G33" s="348"/>
      <c r="H33" s="348"/>
      <c r="I33" s="348"/>
      <c r="J33" s="348"/>
      <c r="K33" s="348"/>
      <c r="L33" s="348"/>
      <c r="M33" s="348"/>
      <c r="N33" s="348"/>
      <c r="O33" s="348"/>
      <c r="P33" s="348"/>
      <c r="Q33" s="348"/>
      <c r="R33" s="348"/>
      <c r="S33" s="348"/>
      <c r="T33" s="348"/>
      <c r="U33" s="348"/>
      <c r="V33" s="348"/>
      <c r="W33" s="348"/>
      <c r="X33" s="348"/>
      <c r="Y33" s="348"/>
      <c r="Z33" s="348"/>
      <c r="AA33" s="348"/>
      <c r="AB33" s="348"/>
      <c r="AC33" s="348"/>
      <c r="AD33" s="348"/>
      <c r="AE33" s="348"/>
      <c r="AF33" s="348"/>
      <c r="AG33" s="348"/>
      <c r="AH33" s="348"/>
      <c r="AI33" s="348"/>
      <c r="AJ33" s="348"/>
      <c r="AK33" s="346"/>
      <c r="AL33" s="349"/>
      <c r="AM33" s="1147"/>
      <c r="AN33" s="1147"/>
      <c r="AO33" s="345"/>
    </row>
    <row r="34" spans="1:41"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1"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1" ht="15" customHeight="1">
      <c r="A36" s="334"/>
      <c r="B36" s="334"/>
      <c r="C36" s="334"/>
      <c r="D36" s="334"/>
      <c r="E36" s="334"/>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34"/>
      <c r="AL36" s="334"/>
      <c r="AM36" s="323"/>
    </row>
    <row r="37" spans="1:41" ht="21" customHeight="1">
      <c r="A37" s="322" t="s">
        <v>585</v>
      </c>
      <c r="B37" s="326"/>
      <c r="C37" s="327"/>
      <c r="D37" s="327"/>
      <c r="E37" s="327"/>
      <c r="F37" s="327"/>
      <c r="G37" s="323"/>
      <c r="H37" s="323"/>
      <c r="I37" s="323"/>
      <c r="J37" s="323"/>
      <c r="K37" s="323"/>
      <c r="L37" s="323"/>
      <c r="M37" s="323"/>
      <c r="N37" s="323"/>
      <c r="O37" s="323"/>
      <c r="P37" s="323"/>
      <c r="Q37" s="323"/>
      <c r="R37" s="323"/>
      <c r="S37" s="323"/>
      <c r="T37" s="323"/>
      <c r="U37" s="323"/>
      <c r="V37" s="323"/>
      <c r="W37" s="323"/>
      <c r="X37" s="323"/>
      <c r="Y37" s="323"/>
      <c r="Z37" s="323"/>
      <c r="AA37" s="323"/>
      <c r="AB37" s="323"/>
      <c r="AC37" s="323"/>
      <c r="AD37" s="323"/>
      <c r="AE37" s="323"/>
      <c r="AF37" s="323"/>
      <c r="AG37" s="323"/>
      <c r="AH37" s="323"/>
      <c r="AI37" s="323"/>
      <c r="AJ37" s="323"/>
      <c r="AK37" s="323"/>
      <c r="AL37" s="327"/>
      <c r="AM37" s="327"/>
      <c r="AN37" s="323"/>
    </row>
    <row r="38" spans="1:41" ht="24.9" customHeight="1">
      <c r="A38" s="323"/>
      <c r="B38" s="334"/>
      <c r="C38" s="1165" t="str">
        <f>IF(VLOOKUP($AK$1,[5]選択肢!$A$1:$J$32,C43,FALSE)=0,"-",VLOOKUP($AK$1,[5]選択肢!$A$1:$J$32,C43,FALSE))</f>
        <v>管理者</v>
      </c>
      <c r="D38" s="1166"/>
      <c r="E38" s="1167" t="str">
        <f>IF(VLOOKUP($AK$1,[5]選択肢!$A$1:$J$32,E43,FALSE)=0,"-",VLOOKUP($AK$1,[5]選択肢!$A$1:$J$32,E43,FALSE))</f>
        <v>児童発達支援管理責任者</v>
      </c>
      <c r="F38" s="1167"/>
      <c r="G38" s="1167"/>
      <c r="H38" s="1167"/>
      <c r="I38" s="1165" t="str">
        <f>IF(VLOOKUP($AK$1,[5]選択肢!$A$1:$J$32,I43,FALSE)=0,"-",VLOOKUP($AK$1,[5]選択肢!$A$1:$J$32,I43,FALSE))</f>
        <v>嘱託医</v>
      </c>
      <c r="J38" s="1166"/>
      <c r="K38" s="1166"/>
      <c r="L38" s="1166"/>
      <c r="M38" s="1166"/>
      <c r="N38" s="1168"/>
      <c r="O38" s="1165" t="str">
        <f>IF(VLOOKUP($AK$1,[5]選択肢!$A$1:$J$32,O43,FALSE)=0,"-",VLOOKUP($AK$1,[5]選択肢!$A$1:$J$32,O43,FALSE))</f>
        <v>児童指導員</v>
      </c>
      <c r="P38" s="1166"/>
      <c r="Q38" s="1166"/>
      <c r="R38" s="1166"/>
      <c r="S38" s="1166"/>
      <c r="T38" s="1168"/>
      <c r="U38" s="1165" t="str">
        <f>IF(VLOOKUP($AK$1,[5]選択肢!$A$1:$J$32,U43,FALSE)=0,"-",VLOOKUP($AK$1,[5]選択肢!$A$1:$J$32,U43,FALSE))</f>
        <v>保育士</v>
      </c>
      <c r="V38" s="1166"/>
      <c r="W38" s="1166"/>
      <c r="X38" s="1166"/>
      <c r="Y38" s="1166"/>
      <c r="Z38" s="1168"/>
      <c r="AA38" s="1165" t="str">
        <f>IF(VLOOKUP($AK$1,[5]選択肢!$A$1:$J$32,AA43,FALSE)=0,"-",VLOOKUP($AK$1,[5]選択肢!$A$1:$J$32,AA43,FALSE))</f>
        <v>栄養士</v>
      </c>
      <c r="AB38" s="1166"/>
      <c r="AC38" s="1166"/>
      <c r="AD38" s="1166"/>
      <c r="AE38" s="1166"/>
      <c r="AF38" s="1168"/>
      <c r="AG38" s="1167" t="str">
        <f>IF(VLOOKUP($AK$1,[5]選択肢!$A$1:$J$32,AG43,FALSE)=0,"-",VLOOKUP($AK$1,[5]選択肢!$A$1:$J$32,AG43,FALSE))</f>
        <v>調理員</v>
      </c>
      <c r="AH38" s="1167"/>
      <c r="AI38" s="1167"/>
      <c r="AJ38" s="1167"/>
      <c r="AK38" s="1167"/>
      <c r="AL38" s="1167" t="str">
        <f>IF(VLOOKUP($AK$1,[5]選択肢!$A$1:$J$32,AL43,FALSE)=0,"-",VLOOKUP($AK$1,[5]選択肢!$A$1:$J$32,AL43,FALSE))</f>
        <v>機能訓練担当職員</v>
      </c>
      <c r="AM38" s="1167"/>
      <c r="AN38" s="323"/>
    </row>
    <row r="39" spans="1:41" ht="18" customHeight="1">
      <c r="A39" s="323"/>
      <c r="B39" s="334"/>
      <c r="C39" s="354" t="s">
        <v>542</v>
      </c>
      <c r="D39" s="354" t="s">
        <v>543</v>
      </c>
      <c r="E39" s="355" t="s">
        <v>542</v>
      </c>
      <c r="F39" s="1172" t="s">
        <v>543</v>
      </c>
      <c r="G39" s="1172"/>
      <c r="H39" s="1172"/>
      <c r="I39" s="1162" t="s">
        <v>542</v>
      </c>
      <c r="J39" s="1163"/>
      <c r="K39" s="1164"/>
      <c r="L39" s="1162" t="s">
        <v>543</v>
      </c>
      <c r="M39" s="1163"/>
      <c r="N39" s="1164"/>
      <c r="O39" s="1162" t="s">
        <v>542</v>
      </c>
      <c r="P39" s="1163"/>
      <c r="Q39" s="1164"/>
      <c r="R39" s="1162" t="s">
        <v>543</v>
      </c>
      <c r="S39" s="1163"/>
      <c r="T39" s="1164"/>
      <c r="U39" s="1162" t="s">
        <v>542</v>
      </c>
      <c r="V39" s="1163"/>
      <c r="W39" s="1164"/>
      <c r="X39" s="1162" t="s">
        <v>543</v>
      </c>
      <c r="Y39" s="1163"/>
      <c r="Z39" s="1164"/>
      <c r="AA39" s="1162" t="s">
        <v>542</v>
      </c>
      <c r="AB39" s="1163"/>
      <c r="AC39" s="1164"/>
      <c r="AD39" s="1162" t="s">
        <v>543</v>
      </c>
      <c r="AE39" s="1163"/>
      <c r="AF39" s="1164"/>
      <c r="AG39" s="1162" t="s">
        <v>542</v>
      </c>
      <c r="AH39" s="1163"/>
      <c r="AI39" s="1164"/>
      <c r="AJ39" s="1162" t="s">
        <v>543</v>
      </c>
      <c r="AK39" s="1164"/>
      <c r="AL39" s="355" t="s">
        <v>544</v>
      </c>
      <c r="AM39" s="355" t="s">
        <v>545</v>
      </c>
      <c r="AN39" s="323"/>
    </row>
    <row r="40" spans="1:41" ht="18" customHeight="1">
      <c r="A40" s="323"/>
      <c r="B40" s="356" t="s">
        <v>546</v>
      </c>
      <c r="C40" s="355">
        <f>COUNTIFS($AO$12:$AO$31,C$38,$C$12:$C$31,"A",$E$12:$E$31,"*")</f>
        <v>1</v>
      </c>
      <c r="D40" s="355">
        <f>COUNTIFS($AO$12:$AO$31,C$38,$C$12:$C$31,"B",$E$12:$E$31,"*")</f>
        <v>0</v>
      </c>
      <c r="E40" s="355">
        <f>COUNTIFS($AO$12:$AO$31,E$38,$C$12:$C$31,"A",$E$12:$E$31,"*")</f>
        <v>0</v>
      </c>
      <c r="F40" s="1162">
        <f>COUNTIFS($AO$12:$AO$31,E$38,$C$12:$C$31,"B",$E$12:$E$31,"*")</f>
        <v>1</v>
      </c>
      <c r="G40" s="1163"/>
      <c r="H40" s="1164"/>
      <c r="I40" s="1162">
        <f>COUNTIFS($AO$12:$AO$31,I$38,$C$12:$C$31,"A",$E$12:$E$31,"*")</f>
        <v>0</v>
      </c>
      <c r="J40" s="1163"/>
      <c r="K40" s="1164"/>
      <c r="L40" s="1162">
        <f>COUNTIFS($AO$12:$AO$31,I$38,$C$12:$C$31,"B",$E$12:$E$31,"*")</f>
        <v>0</v>
      </c>
      <c r="M40" s="1163"/>
      <c r="N40" s="1164"/>
      <c r="O40" s="1162">
        <f>COUNTIFS($AO$12:$AO$31,O$38,$C$12:$C$31,"A",$E$12:$E$31,"*")</f>
        <v>0</v>
      </c>
      <c r="P40" s="1163"/>
      <c r="Q40" s="1164"/>
      <c r="R40" s="1162">
        <f>COUNTIFS($AO$12:$AO$31,O$38,$C$12:$C$31,"B",$E$12:$E$31,"*")</f>
        <v>0</v>
      </c>
      <c r="S40" s="1163"/>
      <c r="T40" s="1164"/>
      <c r="U40" s="1162">
        <f>COUNTIFS($AO$12:$AO$31,U$38,$C$12:$C$31,"A",$E$12:$E$31,"*")</f>
        <v>0</v>
      </c>
      <c r="V40" s="1163"/>
      <c r="W40" s="1164"/>
      <c r="X40" s="1162">
        <f>COUNTIFS($AO$12:$AO$31,U$38,$C$12:$C$31,"B",$E$12:$E$31,"*")</f>
        <v>0</v>
      </c>
      <c r="Y40" s="1163"/>
      <c r="Z40" s="1164"/>
      <c r="AA40" s="1162">
        <f>COUNTIFS($AO$12:$AO$31,AA$38,$C$12:$C$31,"A",$E$12:$E$31,"*")</f>
        <v>0</v>
      </c>
      <c r="AB40" s="1163"/>
      <c r="AC40" s="1164"/>
      <c r="AD40" s="1162">
        <f>COUNTIFS($AO$12:$AO$31,AA$38,$C$12:$C$31,"B",$E$12:$E$31,"*")</f>
        <v>0</v>
      </c>
      <c r="AE40" s="1163"/>
      <c r="AF40" s="1164"/>
      <c r="AG40" s="1162">
        <f>COUNTIFS($AO$12:$AO$31,AG$38,$C$12:$C$31,"A",$E$12:$E$31,"*")</f>
        <v>0</v>
      </c>
      <c r="AH40" s="1163"/>
      <c r="AI40" s="1164"/>
      <c r="AJ40" s="1162">
        <f>COUNTIFS($AO$12:$AO$31,AG$38,$C$12:$C$31,"B",$E$12:$E$31,"*")</f>
        <v>0</v>
      </c>
      <c r="AK40" s="1164"/>
      <c r="AL40" s="355">
        <f>COUNTIFS($AO$12:$AO$31,AL$38,$C$12:$C$31,"A",$E$12:$E$31,"*")</f>
        <v>0</v>
      </c>
      <c r="AM40" s="355">
        <f>COUNTIFS($AO$12:$AO$31,AL$38,$C$12:$C$31,"B",$E$12:$E$31,"*")</f>
        <v>0</v>
      </c>
      <c r="AN40" s="323"/>
    </row>
    <row r="41" spans="1:41" ht="18" customHeight="1">
      <c r="A41" s="323"/>
      <c r="B41" s="357" t="s">
        <v>547</v>
      </c>
      <c r="C41" s="355">
        <f>COUNTIFS($AO$12:$AO$31,C$38,$C$12:$C$31,"C",$E$12:$E$31,"*")</f>
        <v>0</v>
      </c>
      <c r="D41" s="355">
        <f>COUNTIFS($AO$12:$AO$31,C$38,$C$12:$C$31,"D",$E$12:$E$31,"*")</f>
        <v>0</v>
      </c>
      <c r="E41" s="355">
        <f>COUNTIFS($AO$12:$AO$31,E$38,$C$12:$C$31,"C",$E$12:$E$31,"*")</f>
        <v>0</v>
      </c>
      <c r="F41" s="1162">
        <f>COUNTIFS($AO$12:$AO$31,E$38,$C$12:$C$31,"D",$E$12:$E$31,"*")</f>
        <v>0</v>
      </c>
      <c r="G41" s="1163"/>
      <c r="H41" s="1164"/>
      <c r="I41" s="1162">
        <f>COUNTIFS($AO$12:$AO$31,I$38,$C$12:$C$31,"C",$E$12:$E$31,"*")</f>
        <v>1</v>
      </c>
      <c r="J41" s="1163"/>
      <c r="K41" s="1164"/>
      <c r="L41" s="1162">
        <f>COUNTIFS($AO$12:$AO$31,I$38,$C$12:$C$31,"D",$E$12:$E$31,"*")</f>
        <v>0</v>
      </c>
      <c r="M41" s="1163"/>
      <c r="N41" s="1164"/>
      <c r="O41" s="1162">
        <f>COUNTIFS($AO$12:$AO$31,O$38,$C$12:$C$31,"C",$E$12:$E$31,"*")</f>
        <v>0</v>
      </c>
      <c r="P41" s="1163"/>
      <c r="Q41" s="1164"/>
      <c r="R41" s="1162">
        <f>COUNTIFS($AO$12:$AO$31,O$38,$C$12:$C$31,"D",$E$12:$E$31,"*")</f>
        <v>1</v>
      </c>
      <c r="S41" s="1163"/>
      <c r="T41" s="1164"/>
      <c r="U41" s="1162">
        <f>COUNTIFS($AO$12:$AO$31,U$38,$C$12:$C$31,"C",$E$12:$E$31,"*")</f>
        <v>0</v>
      </c>
      <c r="V41" s="1163"/>
      <c r="W41" s="1164"/>
      <c r="X41" s="1162">
        <f>COUNTIFS($AO$12:$AO$31,U$38,$C$12:$C$31,"D",$E$12:$E$31,"*")</f>
        <v>0</v>
      </c>
      <c r="Y41" s="1163"/>
      <c r="Z41" s="1164"/>
      <c r="AA41" s="1162">
        <f>COUNTIFS($AO$12:$AO$31,AA$38,$C$12:$C$31,"C",$E$12:$E$31,"*")</f>
        <v>0</v>
      </c>
      <c r="AB41" s="1163"/>
      <c r="AC41" s="1164"/>
      <c r="AD41" s="1162">
        <f>COUNTIFS($AO$12:$AO$31,AA$38,$C$12:$C$31,"D",$E$12:$E$31,"*")</f>
        <v>0</v>
      </c>
      <c r="AE41" s="1163"/>
      <c r="AF41" s="1164"/>
      <c r="AG41" s="1162">
        <f>COUNTIFS($AO$12:$AO$31,AG$38,$C$12:$C$31,"C",$E$12:$E$31,"*")</f>
        <v>0</v>
      </c>
      <c r="AH41" s="1163"/>
      <c r="AI41" s="1164"/>
      <c r="AJ41" s="1162">
        <f>COUNTIFS($AO$12:$AO$31,AG$38,$C$12:$C$31,"D",$E$12:$E$31,"*")</f>
        <v>0</v>
      </c>
      <c r="AK41" s="1164"/>
      <c r="AL41" s="355">
        <f>COUNTIFS($AO$12:$AO$31,AL$38,$C$12:$C$31,"C",$E$12:$E$31,"*")</f>
        <v>0</v>
      </c>
      <c r="AM41" s="355">
        <f>COUNTIFS($AO$12:$AO$31,AL$38,$C$12:$C$31,"D",$E$12:$E$31,"*")</f>
        <v>0</v>
      </c>
      <c r="AN41" s="323"/>
    </row>
    <row r="42" spans="1:41" ht="24.9" customHeight="1">
      <c r="A42" s="323"/>
      <c r="B42" s="357" t="s">
        <v>548</v>
      </c>
      <c r="C42" s="1165" t="e">
        <f>IF($AK$3="４週",SUMIFS($AK$12:$AK$31,$AO$12:$AO$31,C38)/4/$AH$6,IF($AK$3="歴月",SUMIFS($AK$12:$AK$31,$AO$12:$AO$31,C38)/$AL$6,"記載する期間を選択してください"))</f>
        <v>#DIV/0!</v>
      </c>
      <c r="D42" s="1168"/>
      <c r="E42" s="1165" t="e">
        <f>IF($AK$3="４週",SUMIFS($AK$12:$AK$31,$AO$12:$AO$31,E38)/4/$AH$6,IF($AK$3="歴月",SUMIFS($AK$12:$AK$31,$AO$12:$AO$31,E38)/$AL$6,"記載する期間を選択してください"))</f>
        <v>#DIV/0!</v>
      </c>
      <c r="F42" s="1166"/>
      <c r="G42" s="1166"/>
      <c r="H42" s="1168"/>
      <c r="I42" s="1165" t="e">
        <f>IF($AK$3="４週",SUMIFS($AK$12:$AK$31,$AO$12:$AO$31,I38)/4/$AH$6,IF($AK$3="歴月",SUMIFS($AK$12:$AK$31,$AO$12:$AO$31,I38)/$AL$6,"記載する期間を選択してください"))</f>
        <v>#DIV/0!</v>
      </c>
      <c r="J42" s="1166"/>
      <c r="K42" s="1166"/>
      <c r="L42" s="1166"/>
      <c r="M42" s="1166"/>
      <c r="N42" s="1168"/>
      <c r="O42" s="1165" t="e">
        <f>IF($AK$3="４週",SUMIFS($AK$12:$AK$31,$AO$12:$AO$31,O38)/4/$AH$6,IF($AK$3="歴月",SUMIFS($AK$12:$AK$31,$AO$12:$AO$31,O38)/$AL$6,"記載する期間を選択してください"))</f>
        <v>#DIV/0!</v>
      </c>
      <c r="P42" s="1166"/>
      <c r="Q42" s="1166"/>
      <c r="R42" s="1166"/>
      <c r="S42" s="1166"/>
      <c r="T42" s="1168"/>
      <c r="U42" s="1165" t="e">
        <f>IF($AK$3="４週",SUMIFS($AK$12:$AK$31,$AO$12:$AO$31,U38)/4/$AH$6,IF($AK$3="歴月",SUMIFS($AK$12:$AK$31,$AO$12:$AO$31,U38)/$AL$6,"記載する期間を選択してください"))</f>
        <v>#DIV/0!</v>
      </c>
      <c r="V42" s="1166"/>
      <c r="W42" s="1166"/>
      <c r="X42" s="1166"/>
      <c r="Y42" s="1166"/>
      <c r="Z42" s="1168"/>
      <c r="AA42" s="1165" t="e">
        <f>IF($AK$3="４週",SUMIFS($AK$12:$AK$31,$AO$12:$AO$31,AA38)/4/$AH$6,IF($AK$3="歴月",SUMIFS($AK$12:$AK$31,$AO$12:$AO$31,AA38)/$AL$6,"記載する期間を選択してください"))</f>
        <v>#DIV/0!</v>
      </c>
      <c r="AB42" s="1166"/>
      <c r="AC42" s="1166"/>
      <c r="AD42" s="1166"/>
      <c r="AE42" s="1166"/>
      <c r="AF42" s="1168"/>
      <c r="AG42" s="1165" t="e">
        <f>IF($AK$3="４週",SUMIFS($AK$12:$AK$31,$AO$12:$AO$31,AG38)/4/$AH$6,IF($AK$3="歴月",SUMIFS($AK$12:$AK$31,$AO$12:$AO$31,AG38)/$AL$6,"記載する期間を選択してください"))</f>
        <v>#DIV/0!</v>
      </c>
      <c r="AH42" s="1166"/>
      <c r="AI42" s="1166"/>
      <c r="AJ42" s="1166"/>
      <c r="AK42" s="1168"/>
      <c r="AL42" s="1165" t="e">
        <f>IF($AK$3="４週",SUMIFS($AK$12:$AK$31,$AO$12:$AO$31,AL38)/4/$AH$6,IF($AK$3="歴月",SUMIFS($AK$12:$AK$31,$AO$12:$AO$31,AL38)/$AL$6,"記載する期間を選択してください"))</f>
        <v>#DIV/0!</v>
      </c>
      <c r="AM42" s="1168"/>
      <c r="AN42" s="323"/>
    </row>
    <row r="43" spans="1:41" ht="5.0999999999999996" customHeight="1">
      <c r="A43" s="323"/>
      <c r="B43" s="326"/>
      <c r="C43" s="358">
        <v>2</v>
      </c>
      <c r="D43" s="358"/>
      <c r="E43" s="358">
        <v>3</v>
      </c>
      <c r="F43" s="358"/>
      <c r="G43" s="358"/>
      <c r="H43" s="358"/>
      <c r="I43" s="358">
        <v>4</v>
      </c>
      <c r="J43" s="358"/>
      <c r="K43" s="358"/>
      <c r="L43" s="358"/>
      <c r="M43" s="358"/>
      <c r="N43" s="358"/>
      <c r="O43" s="358">
        <v>5</v>
      </c>
      <c r="P43" s="358"/>
      <c r="Q43" s="358"/>
      <c r="R43" s="358"/>
      <c r="S43" s="358"/>
      <c r="T43" s="358"/>
      <c r="U43" s="358">
        <v>6</v>
      </c>
      <c r="V43" s="358"/>
      <c r="W43" s="358"/>
      <c r="X43" s="358"/>
      <c r="Y43" s="358"/>
      <c r="Z43" s="358"/>
      <c r="AA43" s="358">
        <v>7</v>
      </c>
      <c r="AB43" s="358"/>
      <c r="AC43" s="358"/>
      <c r="AD43" s="358"/>
      <c r="AE43" s="358"/>
      <c r="AF43" s="358"/>
      <c r="AG43" s="358">
        <v>8</v>
      </c>
      <c r="AH43" s="358"/>
      <c r="AI43" s="358"/>
      <c r="AJ43" s="358"/>
      <c r="AK43" s="358"/>
      <c r="AL43" s="358">
        <v>9</v>
      </c>
      <c r="AM43" s="359"/>
      <c r="AN43" s="323"/>
    </row>
    <row r="44" spans="1:41" ht="19.5" customHeight="1">
      <c r="A44" s="323"/>
      <c r="B44" s="334"/>
      <c r="C44" s="1167" t="str">
        <f>IF(VLOOKUP($AK$1,[5]選択肢!$A:$Z,C49,FALSE)=0,"-",VLOOKUP($AK$1,[5]選択肢!$A:$Z,C49,FALSE))</f>
        <v>看護職員</v>
      </c>
      <c r="D44" s="1167"/>
      <c r="E44" s="1167" t="str">
        <f>IF(VLOOKUP($AK$1,[5]選択肢!$A:$Z,E49,FALSE)=0,"-",VLOOKUP($AK$1,[5]選択肢!$A:$Z,E49,FALSE))</f>
        <v>その他職員</v>
      </c>
      <c r="F44" s="1167"/>
      <c r="G44" s="1167"/>
      <c r="H44" s="1167"/>
      <c r="I44" s="358"/>
      <c r="J44" s="358"/>
      <c r="K44" s="358"/>
      <c r="L44" s="358"/>
      <c r="M44" s="358"/>
      <c r="N44" s="358"/>
      <c r="O44" s="358"/>
      <c r="P44" s="358"/>
      <c r="Q44" s="358"/>
      <c r="R44" s="358"/>
      <c r="S44" s="358"/>
      <c r="T44" s="358"/>
      <c r="U44" s="358"/>
      <c r="V44" s="358"/>
      <c r="W44" s="358"/>
      <c r="X44" s="358"/>
      <c r="Y44" s="358"/>
      <c r="Z44" s="358"/>
      <c r="AA44" s="358"/>
      <c r="AB44" s="358"/>
      <c r="AC44" s="358"/>
      <c r="AD44" s="358"/>
      <c r="AE44" s="358"/>
      <c r="AF44" s="358"/>
      <c r="AG44" s="358"/>
      <c r="AH44" s="358"/>
      <c r="AI44" s="358"/>
      <c r="AJ44" s="358"/>
      <c r="AK44" s="358"/>
      <c r="AL44" s="358"/>
      <c r="AM44" s="359"/>
      <c r="AN44" s="323"/>
    </row>
    <row r="45" spans="1:41" ht="19.5" customHeight="1">
      <c r="A45" s="323"/>
      <c r="B45" s="334"/>
      <c r="C45" s="355" t="s">
        <v>542</v>
      </c>
      <c r="D45" s="355" t="s">
        <v>543</v>
      </c>
      <c r="E45" s="355" t="s">
        <v>542</v>
      </c>
      <c r="F45" s="1172" t="s">
        <v>543</v>
      </c>
      <c r="G45" s="1172"/>
      <c r="H45" s="1172"/>
      <c r="I45" s="358"/>
      <c r="J45" s="358"/>
      <c r="K45" s="358"/>
      <c r="L45" s="358"/>
      <c r="M45" s="358"/>
      <c r="N45" s="358"/>
      <c r="O45" s="358"/>
      <c r="P45" s="358"/>
      <c r="Q45" s="358"/>
      <c r="R45" s="358"/>
      <c r="S45" s="358"/>
      <c r="T45" s="358"/>
      <c r="U45" s="358"/>
      <c r="V45" s="358"/>
      <c r="W45" s="358"/>
      <c r="X45" s="358"/>
      <c r="Y45" s="358"/>
      <c r="Z45" s="358"/>
      <c r="AA45" s="358"/>
      <c r="AB45" s="358"/>
      <c r="AC45" s="358"/>
      <c r="AD45" s="358"/>
      <c r="AE45" s="358"/>
      <c r="AF45" s="358"/>
      <c r="AG45" s="358"/>
      <c r="AH45" s="358"/>
      <c r="AI45" s="358"/>
      <c r="AJ45" s="358"/>
      <c r="AK45" s="358"/>
      <c r="AL45" s="358"/>
      <c r="AM45" s="359"/>
      <c r="AN45" s="323"/>
    </row>
    <row r="46" spans="1:41" ht="19.5" customHeight="1">
      <c r="A46" s="323"/>
      <c r="B46" s="356" t="s">
        <v>546</v>
      </c>
      <c r="C46" s="355">
        <f>COUNTIFS($AO$11:$AO$30,C$44,$C$11:$C$30,"A",$E$11:$E$30,"*")</f>
        <v>0</v>
      </c>
      <c r="D46" s="355">
        <f>COUNTIFS($AO$11:$AO$30,C$44,$C$11:$C$30,"B",$E$11:$E$30,"*")</f>
        <v>0</v>
      </c>
      <c r="E46" s="355">
        <f>COUNTIFS($AO$11:$AO$30,E$44,$C$11:$C$30,"A",$E$11:$E$30,"*")</f>
        <v>0</v>
      </c>
      <c r="F46" s="1162">
        <f>COUNTIFS($AO$11:$AO$30,E$44,$C$11:$C$30,"B",$E$11:$E$30,"*")</f>
        <v>1</v>
      </c>
      <c r="G46" s="1163"/>
      <c r="H46" s="1164"/>
      <c r="I46" s="358"/>
      <c r="J46" s="358"/>
      <c r="K46" s="358"/>
      <c r="L46" s="358"/>
      <c r="M46" s="358"/>
      <c r="N46" s="358"/>
      <c r="O46" s="358"/>
      <c r="P46" s="358"/>
      <c r="Q46" s="358"/>
      <c r="R46" s="358"/>
      <c r="S46" s="358"/>
      <c r="T46" s="358"/>
      <c r="U46" s="358"/>
      <c r="V46" s="358"/>
      <c r="W46" s="358"/>
      <c r="X46" s="358"/>
      <c r="Y46" s="358"/>
      <c r="Z46" s="358"/>
      <c r="AA46" s="358"/>
      <c r="AB46" s="358"/>
      <c r="AC46" s="358"/>
      <c r="AD46" s="358"/>
      <c r="AE46" s="358"/>
      <c r="AF46" s="358"/>
      <c r="AG46" s="358"/>
      <c r="AH46" s="358"/>
      <c r="AI46" s="358"/>
      <c r="AJ46" s="358"/>
      <c r="AK46" s="358"/>
      <c r="AL46" s="358"/>
      <c r="AM46" s="359"/>
      <c r="AN46" s="323"/>
    </row>
    <row r="47" spans="1:41" ht="19.5" customHeight="1">
      <c r="A47" s="323"/>
      <c r="B47" s="357" t="s">
        <v>547</v>
      </c>
      <c r="C47" s="355">
        <f>COUNTIFS($AO$11:$AO$30,C$44,$C$11:$C$30,"C",$E$11:$E$30,"*")</f>
        <v>0</v>
      </c>
      <c r="D47" s="355">
        <f>COUNTIFS($AO$11:$AO$30,C$44,$C$11:$C$30,"D",$E$11:$E$30,"*")</f>
        <v>0</v>
      </c>
      <c r="E47" s="355">
        <f>COUNTIFS($AO$11:$AO$30,E$44,$C$11:$C$30,"C",$E$11:$E$30,"*")</f>
        <v>0</v>
      </c>
      <c r="F47" s="1162">
        <f>COUNTIFS($AO$11:$AO$30,E$44,$C$11:$C$30,"D",$E$11:$E$30,"*")</f>
        <v>0</v>
      </c>
      <c r="G47" s="1163"/>
      <c r="H47" s="1164"/>
      <c r="I47" s="358"/>
      <c r="J47" s="358"/>
      <c r="K47" s="358"/>
      <c r="L47" s="358"/>
      <c r="M47" s="358"/>
      <c r="N47" s="358"/>
      <c r="O47" s="358"/>
      <c r="P47" s="358"/>
      <c r="Q47" s="358"/>
      <c r="R47" s="358"/>
      <c r="S47" s="358"/>
      <c r="T47" s="358"/>
      <c r="U47" s="358"/>
      <c r="V47" s="358"/>
      <c r="W47" s="358"/>
      <c r="X47" s="358"/>
      <c r="Y47" s="358"/>
      <c r="Z47" s="358"/>
      <c r="AA47" s="358"/>
      <c r="AB47" s="358"/>
      <c r="AC47" s="358"/>
      <c r="AD47" s="358"/>
      <c r="AE47" s="358"/>
      <c r="AF47" s="358"/>
      <c r="AG47" s="358"/>
      <c r="AH47" s="358"/>
      <c r="AI47" s="358"/>
      <c r="AJ47" s="358"/>
      <c r="AK47" s="358"/>
      <c r="AL47" s="358"/>
      <c r="AM47" s="359"/>
      <c r="AN47" s="323"/>
    </row>
    <row r="48" spans="1:41" ht="19.5" customHeight="1">
      <c r="A48" s="323"/>
      <c r="B48" s="357" t="s">
        <v>548</v>
      </c>
      <c r="C48" s="1165" t="e">
        <f>IF($AK$3="４週",SUMIFS($AK$12:$AK$31,$AO$12:$AO$31,C44)/4/$AH$6,IF($AK$3="歴月",SUMIFS($AK$12:$AK$31,$AO$12:$AO$31,C44)/$AL$6,"記載する期間を選択してください"))</f>
        <v>#DIV/0!</v>
      </c>
      <c r="D48" s="1168"/>
      <c r="E48" s="1165" t="e">
        <f>IF($AK$3="４週",SUMIFS($AK$12:$AK$31,$AO$12:$AO$31,E44)/4/$AH$6,IF($AK$3="歴月",SUMIFS($AK$12:$AK$31,$AO$12:$AO$31,E44)/$AL$6,"記載する期間を選択してください"))</f>
        <v>#DIV/0!</v>
      </c>
      <c r="F48" s="1166"/>
      <c r="G48" s="1166"/>
      <c r="H48" s="1168"/>
      <c r="I48" s="358"/>
      <c r="J48" s="358"/>
      <c r="K48" s="358"/>
      <c r="L48" s="358"/>
      <c r="M48" s="358"/>
      <c r="N48" s="358"/>
      <c r="O48" s="358"/>
      <c r="P48" s="358"/>
      <c r="Q48" s="358"/>
      <c r="R48" s="358"/>
      <c r="S48" s="358"/>
      <c r="T48" s="358"/>
      <c r="U48" s="358"/>
      <c r="V48" s="358"/>
      <c r="W48" s="358"/>
      <c r="X48" s="358"/>
      <c r="Y48" s="358"/>
      <c r="Z48" s="358"/>
      <c r="AA48" s="358"/>
      <c r="AB48" s="358"/>
      <c r="AC48" s="358"/>
      <c r="AD48" s="358"/>
      <c r="AE48" s="358"/>
      <c r="AF48" s="358"/>
      <c r="AG48" s="358"/>
      <c r="AH48" s="358"/>
      <c r="AI48" s="358"/>
      <c r="AJ48" s="358"/>
      <c r="AK48" s="358"/>
      <c r="AL48" s="358"/>
      <c r="AM48" s="359"/>
      <c r="AN48" s="323"/>
    </row>
    <row r="49" spans="1:40" ht="3" customHeight="1">
      <c r="A49" s="323"/>
      <c r="B49" s="326"/>
      <c r="C49" s="358">
        <v>10</v>
      </c>
      <c r="D49" s="358"/>
      <c r="E49" s="358">
        <f>C49+1</f>
        <v>11</v>
      </c>
      <c r="F49" s="358"/>
      <c r="G49" s="358"/>
      <c r="H49" s="358"/>
      <c r="I49" s="358"/>
      <c r="J49" s="358"/>
      <c r="K49" s="358"/>
      <c r="L49" s="358"/>
      <c r="M49" s="358"/>
      <c r="N49" s="358"/>
      <c r="O49" s="358"/>
      <c r="P49" s="358"/>
      <c r="Q49" s="358"/>
      <c r="R49" s="358"/>
      <c r="S49" s="358"/>
      <c r="T49" s="358"/>
      <c r="U49" s="358"/>
      <c r="V49" s="358"/>
      <c r="W49" s="358"/>
      <c r="X49" s="358"/>
      <c r="Y49" s="358"/>
      <c r="Z49" s="358"/>
      <c r="AA49" s="358"/>
      <c r="AB49" s="358"/>
      <c r="AC49" s="358"/>
      <c r="AD49" s="358"/>
      <c r="AE49" s="358"/>
      <c r="AF49" s="358"/>
      <c r="AG49" s="358"/>
      <c r="AH49" s="358"/>
      <c r="AI49" s="358"/>
      <c r="AJ49" s="358"/>
      <c r="AK49" s="358"/>
      <c r="AL49" s="358"/>
      <c r="AM49" s="359"/>
      <c r="AN49" s="323"/>
    </row>
    <row r="50" spans="1:40" ht="15" customHeight="1">
      <c r="A50" s="350" t="s">
        <v>549</v>
      </c>
      <c r="B50" s="360"/>
      <c r="C50" s="361"/>
      <c r="D50" s="361"/>
      <c r="E50" s="361"/>
      <c r="F50" s="362"/>
      <c r="G50" s="361"/>
      <c r="H50" s="358"/>
      <c r="I50" s="358"/>
      <c r="J50" s="358"/>
      <c r="K50" s="358"/>
      <c r="L50" s="358"/>
      <c r="M50" s="358"/>
      <c r="N50" s="358"/>
      <c r="O50" s="358"/>
      <c r="P50" s="358"/>
      <c r="Q50" s="358"/>
      <c r="R50" s="358">
        <v>6</v>
      </c>
      <c r="S50" s="358"/>
      <c r="T50" s="358"/>
      <c r="U50" s="358"/>
      <c r="V50" s="358"/>
      <c r="W50" s="358"/>
      <c r="X50" s="358">
        <v>7</v>
      </c>
      <c r="Y50" s="358"/>
      <c r="Z50" s="358"/>
      <c r="AA50" s="358"/>
      <c r="AB50" s="358"/>
      <c r="AC50" s="358"/>
      <c r="AD50" s="358">
        <v>8</v>
      </c>
      <c r="AE50" s="358"/>
      <c r="AF50" s="358"/>
      <c r="AG50" s="363"/>
      <c r="AH50" s="363"/>
      <c r="AI50" s="363"/>
      <c r="AJ50" s="363">
        <v>9</v>
      </c>
      <c r="AK50" s="364"/>
      <c r="AL50" s="364"/>
      <c r="AM50" s="323"/>
    </row>
    <row r="51" spans="1:40" s="350" customFormat="1" ht="15" customHeight="1">
      <c r="A51" s="350" t="s">
        <v>550</v>
      </c>
      <c r="B51" s="351"/>
      <c r="C51" s="351"/>
      <c r="D51" s="351"/>
      <c r="E51" s="351"/>
      <c r="F51" s="351"/>
      <c r="G51" s="351"/>
      <c r="H51" s="322"/>
      <c r="I51" s="322"/>
      <c r="J51" s="322"/>
      <c r="K51" s="322"/>
      <c r="L51" s="322"/>
      <c r="M51" s="322"/>
      <c r="N51" s="322"/>
      <c r="O51" s="322"/>
      <c r="P51" s="322"/>
      <c r="Q51" s="322"/>
      <c r="R51" s="322"/>
      <c r="S51" s="322"/>
      <c r="T51" s="322"/>
      <c r="U51" s="322"/>
      <c r="V51" s="322"/>
      <c r="W51" s="322"/>
      <c r="X51" s="322"/>
      <c r="Y51" s="322"/>
      <c r="Z51" s="322"/>
      <c r="AA51" s="322"/>
      <c r="AB51" s="322"/>
      <c r="AC51" s="322"/>
      <c r="AD51" s="322"/>
      <c r="AE51" s="322"/>
      <c r="AF51" s="322"/>
      <c r="AG51" s="322"/>
      <c r="AH51" s="322"/>
      <c r="AI51" s="322"/>
      <c r="AJ51" s="322"/>
      <c r="AK51" s="322"/>
      <c r="AL51" s="322"/>
      <c r="AM51" s="322"/>
    </row>
    <row r="52" spans="1:40" s="350" customFormat="1" ht="15" customHeight="1">
      <c r="A52" s="350" t="s">
        <v>551</v>
      </c>
      <c r="B52" s="351"/>
      <c r="C52" s="351"/>
      <c r="D52" s="351"/>
      <c r="E52" s="351"/>
      <c r="F52" s="351"/>
      <c r="G52" s="35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2"/>
      <c r="AE52" s="322"/>
      <c r="AF52" s="322"/>
      <c r="AG52" s="322"/>
      <c r="AH52" s="322"/>
      <c r="AI52" s="322"/>
      <c r="AJ52" s="322"/>
      <c r="AK52" s="322"/>
      <c r="AL52" s="322"/>
      <c r="AM52" s="322"/>
    </row>
    <row r="53" spans="1:40" s="350" customFormat="1" ht="15" customHeight="1">
      <c r="A53" s="351" t="s">
        <v>552</v>
      </c>
      <c r="C53" s="351"/>
      <c r="D53" s="351"/>
      <c r="E53" s="351"/>
      <c r="F53" s="351"/>
      <c r="G53" s="351"/>
      <c r="H53" s="322"/>
      <c r="I53" s="322"/>
      <c r="J53" s="322"/>
      <c r="K53" s="322"/>
      <c r="L53" s="322"/>
      <c r="M53" s="322"/>
      <c r="N53" s="322"/>
      <c r="O53" s="322"/>
      <c r="P53" s="322"/>
      <c r="Q53" s="322"/>
      <c r="R53" s="322"/>
      <c r="S53" s="322"/>
      <c r="T53" s="322"/>
      <c r="U53" s="322"/>
      <c r="V53" s="322"/>
      <c r="W53" s="322"/>
      <c r="X53" s="322"/>
      <c r="Y53" s="322"/>
      <c r="Z53" s="322"/>
      <c r="AA53" s="322"/>
      <c r="AB53" s="322"/>
      <c r="AC53" s="322"/>
      <c r="AD53" s="322"/>
      <c r="AE53" s="322"/>
      <c r="AF53" s="322"/>
      <c r="AG53" s="322"/>
      <c r="AH53" s="322"/>
      <c r="AI53" s="322"/>
      <c r="AJ53" s="322"/>
      <c r="AK53" s="322"/>
      <c r="AL53" s="322"/>
      <c r="AM53" s="322"/>
    </row>
    <row r="54" spans="1:40" s="350" customFormat="1" ht="15" customHeight="1">
      <c r="A54" s="350" t="s">
        <v>553</v>
      </c>
      <c r="B54" s="351"/>
      <c r="C54" s="351"/>
      <c r="D54" s="351"/>
      <c r="E54" s="351"/>
      <c r="F54" s="351"/>
      <c r="G54" s="351"/>
      <c r="H54" s="322"/>
      <c r="I54" s="322"/>
      <c r="J54" s="322"/>
      <c r="K54" s="322"/>
      <c r="L54" s="322"/>
      <c r="M54" s="322"/>
      <c r="N54" s="322"/>
      <c r="O54" s="322"/>
      <c r="P54" s="322"/>
      <c r="Q54" s="322"/>
      <c r="R54" s="322"/>
      <c r="S54" s="322"/>
      <c r="T54" s="322"/>
      <c r="U54" s="322"/>
      <c r="V54" s="322"/>
      <c r="W54" s="322"/>
      <c r="X54" s="322"/>
      <c r="Y54" s="322"/>
      <c r="Z54" s="322"/>
      <c r="AA54" s="322"/>
      <c r="AB54" s="322"/>
      <c r="AC54" s="322"/>
      <c r="AD54" s="322"/>
      <c r="AE54" s="322"/>
      <c r="AF54" s="322"/>
      <c r="AG54" s="322"/>
      <c r="AH54" s="322"/>
      <c r="AI54" s="322"/>
      <c r="AJ54" s="322"/>
      <c r="AK54" s="322"/>
      <c r="AL54" s="322"/>
      <c r="AM54" s="322"/>
    </row>
    <row r="55" spans="1:40" s="350" customFormat="1" ht="15" customHeight="1">
      <c r="A55" s="350" t="s">
        <v>554</v>
      </c>
      <c r="B55" s="351"/>
      <c r="C55" s="351"/>
      <c r="D55" s="351"/>
      <c r="E55" s="351"/>
      <c r="F55" s="351"/>
      <c r="G55" s="351"/>
      <c r="H55" s="322"/>
      <c r="I55" s="322"/>
      <c r="J55" s="322"/>
      <c r="K55" s="322"/>
      <c r="L55" s="322"/>
      <c r="M55" s="322"/>
      <c r="N55" s="322"/>
      <c r="O55" s="322"/>
      <c r="P55" s="322"/>
      <c r="Q55" s="322"/>
      <c r="R55" s="322"/>
      <c r="S55" s="322"/>
      <c r="T55" s="322"/>
      <c r="U55" s="322"/>
      <c r="V55" s="322"/>
      <c r="W55" s="322"/>
      <c r="X55" s="322"/>
      <c r="Y55" s="322"/>
      <c r="Z55" s="322"/>
      <c r="AA55" s="322"/>
      <c r="AB55" s="322"/>
      <c r="AC55" s="322"/>
      <c r="AD55" s="322"/>
      <c r="AE55" s="322"/>
      <c r="AF55" s="322"/>
      <c r="AG55" s="322"/>
      <c r="AH55" s="322"/>
      <c r="AI55" s="322"/>
      <c r="AJ55" s="322"/>
      <c r="AK55" s="322"/>
      <c r="AL55" s="322"/>
      <c r="AM55" s="322"/>
    </row>
    <row r="56" spans="1:40" ht="15" customHeight="1">
      <c r="A56" s="350" t="s">
        <v>555</v>
      </c>
      <c r="B56" s="365"/>
      <c r="C56" s="350"/>
      <c r="D56" s="350"/>
      <c r="E56" s="350"/>
      <c r="F56" s="350"/>
      <c r="G56" s="350"/>
    </row>
    <row r="57" spans="1:40" ht="15" customHeight="1">
      <c r="A57" s="350" t="s">
        <v>556</v>
      </c>
      <c r="B57" s="365"/>
      <c r="C57" s="350"/>
      <c r="D57" s="350"/>
      <c r="E57" s="350"/>
      <c r="F57" s="350"/>
      <c r="G57" s="350"/>
    </row>
    <row r="58" spans="1:40" ht="15" customHeight="1">
      <c r="A58" s="350"/>
      <c r="B58" s="356" t="s">
        <v>557</v>
      </c>
      <c r="C58" s="1153" t="s">
        <v>558</v>
      </c>
      <c r="D58" s="1153"/>
      <c r="E58" s="1153"/>
      <c r="F58" s="350"/>
      <c r="G58" s="350"/>
    </row>
    <row r="59" spans="1:40" ht="15" customHeight="1">
      <c r="A59" s="350"/>
      <c r="B59" s="366" t="s">
        <v>532</v>
      </c>
      <c r="C59" s="1171" t="s">
        <v>559</v>
      </c>
      <c r="D59" s="1171"/>
      <c r="E59" s="1171"/>
      <c r="F59" s="350"/>
      <c r="G59" s="350"/>
    </row>
    <row r="60" spans="1:40" ht="15" customHeight="1">
      <c r="A60" s="350"/>
      <c r="B60" s="366" t="s">
        <v>533</v>
      </c>
      <c r="C60" s="1171" t="s">
        <v>560</v>
      </c>
      <c r="D60" s="1171"/>
      <c r="E60" s="1171"/>
      <c r="F60" s="350"/>
      <c r="G60" s="350"/>
    </row>
    <row r="61" spans="1:40" ht="15" customHeight="1">
      <c r="A61" s="350"/>
      <c r="B61" s="366" t="s">
        <v>535</v>
      </c>
      <c r="C61" s="1171" t="s">
        <v>561</v>
      </c>
      <c r="D61" s="1171"/>
      <c r="E61" s="1171"/>
      <c r="F61" s="350"/>
      <c r="G61" s="350"/>
    </row>
    <row r="62" spans="1:40" ht="15" customHeight="1">
      <c r="A62" s="350"/>
      <c r="B62" s="366" t="s">
        <v>537</v>
      </c>
      <c r="C62" s="1171" t="s">
        <v>562</v>
      </c>
      <c r="D62" s="1171"/>
      <c r="E62" s="1171"/>
      <c r="F62" s="350"/>
      <c r="G62" s="350"/>
    </row>
    <row r="63" spans="1:40" ht="15" customHeight="1">
      <c r="A63" s="350"/>
      <c r="B63" s="350" t="s">
        <v>563</v>
      </c>
      <c r="C63" s="350"/>
      <c r="D63" s="350"/>
      <c r="E63" s="350"/>
      <c r="F63" s="350"/>
      <c r="G63" s="350"/>
    </row>
    <row r="64" spans="1:40" ht="15" customHeight="1">
      <c r="A64" s="350"/>
      <c r="B64" s="350" t="s">
        <v>564</v>
      </c>
      <c r="C64" s="350"/>
      <c r="D64" s="350"/>
      <c r="E64" s="350"/>
      <c r="F64" s="350"/>
      <c r="G64" s="350"/>
    </row>
    <row r="65" spans="1:7" ht="15" customHeight="1">
      <c r="A65" s="350"/>
      <c r="B65" s="350" t="s">
        <v>565</v>
      </c>
      <c r="C65" s="350"/>
      <c r="D65" s="350"/>
      <c r="E65" s="350"/>
      <c r="F65" s="350"/>
      <c r="G65" s="350"/>
    </row>
    <row r="66" spans="1:7" ht="15" customHeight="1">
      <c r="A66" s="350" t="s">
        <v>566</v>
      </c>
      <c r="B66" s="365"/>
      <c r="C66" s="350"/>
      <c r="D66" s="350"/>
      <c r="E66" s="350"/>
      <c r="F66" s="350"/>
      <c r="G66" s="350"/>
    </row>
    <row r="67" spans="1:7" ht="15" customHeight="1">
      <c r="A67" s="350" t="s">
        <v>567</v>
      </c>
      <c r="B67" s="365"/>
      <c r="C67" s="350"/>
      <c r="D67" s="350"/>
      <c r="E67" s="350"/>
      <c r="F67" s="350"/>
      <c r="G67" s="350"/>
    </row>
    <row r="68" spans="1:7" ht="15" customHeight="1">
      <c r="A68" s="350" t="s">
        <v>568</v>
      </c>
      <c r="B68" s="365"/>
      <c r="C68" s="350"/>
      <c r="D68" s="350"/>
      <c r="E68" s="350"/>
      <c r="F68" s="350"/>
      <c r="G68" s="350"/>
    </row>
    <row r="69" spans="1:7" ht="15" customHeight="1">
      <c r="A69" s="350" t="s">
        <v>569</v>
      </c>
      <c r="B69" s="365"/>
      <c r="C69" s="350"/>
      <c r="D69" s="350"/>
      <c r="E69" s="350"/>
      <c r="F69" s="350"/>
      <c r="G69" s="350"/>
    </row>
    <row r="70" spans="1:7" ht="15" customHeight="1">
      <c r="A70" s="350" t="s">
        <v>570</v>
      </c>
      <c r="B70" s="365"/>
      <c r="C70" s="350"/>
      <c r="D70" s="350"/>
      <c r="E70" s="350"/>
      <c r="F70" s="350"/>
      <c r="G70" s="350"/>
    </row>
    <row r="71" spans="1:7" ht="15" customHeight="1">
      <c r="A71" s="350" t="s">
        <v>571</v>
      </c>
      <c r="B71" s="365"/>
      <c r="C71" s="350"/>
      <c r="D71" s="350"/>
      <c r="E71" s="350"/>
      <c r="F71" s="350"/>
      <c r="G71" s="350"/>
    </row>
    <row r="72" spans="1:7" ht="15" customHeight="1">
      <c r="A72" s="350"/>
      <c r="B72" s="350" t="s">
        <v>572</v>
      </c>
      <c r="C72" s="350"/>
      <c r="D72" s="350"/>
      <c r="E72" s="350"/>
      <c r="F72" s="350"/>
      <c r="G72" s="350"/>
    </row>
    <row r="73" spans="1:7" ht="15" customHeight="1">
      <c r="A73" s="350"/>
      <c r="B73" s="350" t="s">
        <v>573</v>
      </c>
      <c r="C73" s="350"/>
      <c r="D73" s="350"/>
      <c r="E73" s="350"/>
      <c r="F73" s="350"/>
      <c r="G73" s="350"/>
    </row>
    <row r="74" spans="1:7" ht="15" customHeight="1">
      <c r="A74" s="350" t="s">
        <v>574</v>
      </c>
      <c r="B74" s="365"/>
      <c r="C74" s="350"/>
      <c r="D74" s="350"/>
      <c r="E74" s="350"/>
      <c r="F74" s="350"/>
      <c r="G74" s="350"/>
    </row>
    <row r="75" spans="1:7" ht="15" customHeight="1">
      <c r="A75" s="350" t="s">
        <v>575</v>
      </c>
      <c r="B75" s="365"/>
      <c r="C75" s="350"/>
      <c r="D75" s="350"/>
      <c r="E75" s="350"/>
      <c r="F75" s="350"/>
      <c r="G75" s="350"/>
    </row>
    <row r="76" spans="1:7" ht="15" customHeight="1">
      <c r="A76" s="350" t="s">
        <v>576</v>
      </c>
      <c r="B76" s="365"/>
      <c r="C76" s="350"/>
      <c r="D76" s="350"/>
      <c r="E76" s="350"/>
      <c r="F76" s="350"/>
      <c r="G76" s="350"/>
    </row>
    <row r="77" spans="1:7" ht="15" customHeight="1">
      <c r="A77" s="350" t="s">
        <v>577</v>
      </c>
      <c r="B77" s="365"/>
      <c r="C77" s="350"/>
      <c r="D77" s="350"/>
      <c r="E77" s="350"/>
      <c r="F77" s="350"/>
      <c r="G77" s="350"/>
    </row>
    <row r="78" spans="1:7" ht="15" customHeight="1">
      <c r="A78" s="350" t="s">
        <v>578</v>
      </c>
      <c r="B78" s="365"/>
      <c r="C78" s="350"/>
      <c r="D78" s="350"/>
      <c r="E78" s="350"/>
      <c r="F78" s="350"/>
      <c r="G78" s="350"/>
    </row>
    <row r="79" spans="1:7" ht="15" customHeight="1">
      <c r="A79" s="350" t="s">
        <v>579</v>
      </c>
      <c r="B79" s="365"/>
      <c r="C79" s="350"/>
      <c r="D79" s="350"/>
      <c r="E79" s="350"/>
      <c r="F79" s="350"/>
      <c r="G79" s="350"/>
    </row>
    <row r="80" spans="1:7" ht="15" customHeight="1">
      <c r="A80" s="350" t="s">
        <v>580</v>
      </c>
      <c r="B80" s="365"/>
      <c r="C80" s="350"/>
      <c r="D80" s="350"/>
      <c r="E80" s="350"/>
      <c r="F80" s="350"/>
      <c r="G80" s="350"/>
    </row>
    <row r="81" spans="1:7" ht="15" customHeight="1">
      <c r="A81" s="350" t="s">
        <v>581</v>
      </c>
      <c r="B81" s="365"/>
      <c r="C81" s="350"/>
      <c r="D81" s="350"/>
      <c r="E81" s="350"/>
      <c r="F81" s="350"/>
      <c r="G81" s="350"/>
    </row>
  </sheetData>
  <mergeCells count="109">
    <mergeCell ref="C60:E60"/>
    <mergeCell ref="C61:E61"/>
    <mergeCell ref="C62:E62"/>
    <mergeCell ref="F46:H46"/>
    <mergeCell ref="F47:H47"/>
    <mergeCell ref="C48:D48"/>
    <mergeCell ref="E48:H48"/>
    <mergeCell ref="C58:E58"/>
    <mergeCell ref="C59:E59"/>
    <mergeCell ref="C44:D44"/>
    <mergeCell ref="E44:H44"/>
    <mergeCell ref="F45:H45"/>
    <mergeCell ref="X41:Z41"/>
    <mergeCell ref="AA41:AC41"/>
    <mergeCell ref="AD41:AF41"/>
    <mergeCell ref="AG41:AI41"/>
    <mergeCell ref="AJ41:AK41"/>
    <mergeCell ref="C42:D42"/>
    <mergeCell ref="E42:H42"/>
    <mergeCell ref="I42:N42"/>
    <mergeCell ref="O42:T42"/>
    <mergeCell ref="U42:Z42"/>
    <mergeCell ref="F41:H41"/>
    <mergeCell ref="I41:K41"/>
    <mergeCell ref="L41:N41"/>
    <mergeCell ref="O41:Q41"/>
    <mergeCell ref="R41:T41"/>
    <mergeCell ref="U41:W41"/>
    <mergeCell ref="AA42:AF42"/>
    <mergeCell ref="AG42:AK42"/>
    <mergeCell ref="AL42:AM42"/>
    <mergeCell ref="AG39:AI39"/>
    <mergeCell ref="AJ39:AK39"/>
    <mergeCell ref="F40:H40"/>
    <mergeCell ref="I40:K40"/>
    <mergeCell ref="L40:N40"/>
    <mergeCell ref="O40:Q40"/>
    <mergeCell ref="R40:T40"/>
    <mergeCell ref="U40:W40"/>
    <mergeCell ref="X40:Z40"/>
    <mergeCell ref="AA40:AC40"/>
    <mergeCell ref="AD40:AF40"/>
    <mergeCell ref="AG40:AI40"/>
    <mergeCell ref="AJ40:AK40"/>
    <mergeCell ref="F39:H39"/>
    <mergeCell ref="I39:K39"/>
    <mergeCell ref="L39:N39"/>
    <mergeCell ref="O39:Q39"/>
    <mergeCell ref="R39:T39"/>
    <mergeCell ref="U39:W39"/>
    <mergeCell ref="X39:Z39"/>
    <mergeCell ref="AA39:AC39"/>
    <mergeCell ref="AD39:AF39"/>
    <mergeCell ref="C38:D38"/>
    <mergeCell ref="E38:H38"/>
    <mergeCell ref="I38:N38"/>
    <mergeCell ref="O38:T38"/>
    <mergeCell ref="U38:Z38"/>
    <mergeCell ref="AA38:AF38"/>
    <mergeCell ref="AM29:AN29"/>
    <mergeCell ref="AM30:AN30"/>
    <mergeCell ref="AM31:AN31"/>
    <mergeCell ref="A32:E32"/>
    <mergeCell ref="AM32:AN33"/>
    <mergeCell ref="A33:E33"/>
    <mergeCell ref="AG38:AK38"/>
    <mergeCell ref="AL38:AM38"/>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9"/>
  <dataValidations count="3">
    <dataValidation type="list" allowBlank="1" showInputMessage="1" sqref="B12:B31" xr:uid="{2EE48CA0-511E-4544-BB02-8CC2C7DA0B38}">
      <formula1>INDIRECT($AK$1)</formula1>
    </dataValidation>
    <dataValidation type="list" allowBlank="1" showInputMessage="1" showErrorMessage="1" sqref="AK4:AN4" xr:uid="{EA2537FA-19F8-4252-8F0D-590650C4E60C}">
      <formula1>"予定,実績"</formula1>
    </dataValidation>
    <dataValidation type="list" allowBlank="1" showInputMessage="1" showErrorMessage="1" sqref="C12:C31" xr:uid="{B7BEFBA0-BB37-4381-AE82-B53CB4E9E420}">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49" max="3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E9E65-DF55-4C13-8DF5-B12FFD11CA8A}">
  <dimension ref="A1:AN73"/>
  <sheetViews>
    <sheetView showGridLines="0" view="pageBreakPreview" zoomScaleNormal="100" zoomScaleSheetLayoutView="100" workbookViewId="0">
      <selection activeCell="AH11" sqref="AH11:AJ30"/>
    </sheetView>
  </sheetViews>
  <sheetFormatPr defaultColWidth="8.19921875" defaultRowHeight="21" customHeight="1"/>
  <cols>
    <col min="1" max="1" width="2.59765625" style="326" customWidth="1"/>
    <col min="2" max="2" width="14.1992187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0"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586</v>
      </c>
      <c r="AL1" s="1141"/>
      <c r="AM1" s="1141"/>
      <c r="AN1" s="1141"/>
    </row>
    <row r="2" spans="1:40" ht="18" customHeight="1">
      <c r="A2" s="323"/>
      <c r="B2" s="327"/>
      <c r="C2" s="327"/>
      <c r="D2" s="327"/>
      <c r="E2" s="327"/>
      <c r="F2" s="327"/>
      <c r="G2" s="327"/>
      <c r="H2" s="327"/>
      <c r="I2" s="327"/>
      <c r="J2" s="327"/>
      <c r="K2" s="327"/>
      <c r="L2" s="327"/>
      <c r="M2" s="1142">
        <v>2024</v>
      </c>
      <c r="N2" s="1142"/>
      <c r="O2" s="1142"/>
      <c r="P2" s="1142"/>
      <c r="Q2" s="1143" t="s">
        <v>196</v>
      </c>
      <c r="R2" s="1143"/>
      <c r="S2" s="1142">
        <v>5</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0"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0"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0" ht="18" customHeight="1">
      <c r="A5" s="328"/>
      <c r="B5" s="328"/>
      <c r="C5" s="328"/>
      <c r="D5" s="328"/>
      <c r="E5" s="328"/>
      <c r="F5" s="328"/>
      <c r="G5" s="328"/>
      <c r="H5" s="328"/>
      <c r="I5" s="328"/>
      <c r="J5" s="328"/>
      <c r="K5" s="328"/>
      <c r="L5" s="328"/>
      <c r="M5" s="328"/>
      <c r="N5" s="328"/>
      <c r="O5" s="328"/>
      <c r="P5" s="328"/>
      <c r="Q5" s="328"/>
      <c r="R5" s="328"/>
      <c r="S5" s="328"/>
      <c r="U5" s="328"/>
      <c r="V5" s="328"/>
      <c r="W5" s="328"/>
      <c r="Y5" s="329"/>
      <c r="Z5" s="329"/>
      <c r="AA5" s="329"/>
      <c r="AB5" s="323"/>
      <c r="AC5" s="329"/>
      <c r="AD5" s="329"/>
      <c r="AE5" s="329"/>
      <c r="AF5" s="329"/>
      <c r="AG5" s="330" t="s">
        <v>517</v>
      </c>
      <c r="AH5" s="1146"/>
      <c r="AI5" s="1146"/>
      <c r="AJ5" s="1146"/>
      <c r="AK5" s="329" t="s">
        <v>518</v>
      </c>
      <c r="AL5" s="367"/>
      <c r="AM5" s="329" t="s">
        <v>519</v>
      </c>
      <c r="AN5" s="323"/>
    </row>
    <row r="6" spans="1:40" ht="9.9" customHeight="1">
      <c r="A6" s="323"/>
      <c r="B6" s="334"/>
      <c r="C6" s="334"/>
      <c r="D6" s="334"/>
      <c r="E6" s="334"/>
      <c r="F6" s="334"/>
      <c r="G6" s="334"/>
      <c r="H6" s="334"/>
      <c r="I6" s="334"/>
      <c r="J6" s="334"/>
      <c r="K6" s="334"/>
      <c r="L6" s="334"/>
      <c r="M6" s="334"/>
      <c r="N6" s="334"/>
      <c r="O6" s="334"/>
      <c r="P6" s="334"/>
      <c r="Q6" s="334"/>
      <c r="R6" s="334"/>
      <c r="S6" s="334"/>
      <c r="T6" s="334"/>
      <c r="U6" s="334"/>
      <c r="V6" s="334"/>
      <c r="W6" s="334"/>
      <c r="X6" s="327"/>
      <c r="Y6" s="327"/>
      <c r="Z6" s="327"/>
      <c r="AA6" s="327"/>
      <c r="AB6" s="327"/>
      <c r="AC6" s="327"/>
      <c r="AD6" s="327"/>
      <c r="AE6" s="327"/>
      <c r="AF6" s="327"/>
      <c r="AG6" s="327"/>
      <c r="AH6" s="327"/>
      <c r="AI6" s="327"/>
      <c r="AJ6" s="327"/>
      <c r="AK6" s="327"/>
      <c r="AL6" s="327"/>
      <c r="AM6" s="323"/>
      <c r="AN6" s="323"/>
    </row>
    <row r="7" spans="1:40" ht="15" customHeight="1">
      <c r="A7" s="1147" t="s">
        <v>520</v>
      </c>
      <c r="B7" s="1148" t="s">
        <v>521</v>
      </c>
      <c r="C7" s="1150" t="s">
        <v>522</v>
      </c>
      <c r="D7" s="1153" t="s">
        <v>523</v>
      </c>
      <c r="E7" s="1154" t="s">
        <v>524</v>
      </c>
      <c r="F7" s="1155" t="s">
        <v>525</v>
      </c>
      <c r="G7" s="1155"/>
      <c r="H7" s="1155"/>
      <c r="I7" s="1155"/>
      <c r="J7" s="1155"/>
      <c r="K7" s="1155"/>
      <c r="L7" s="1155"/>
      <c r="M7" s="1155"/>
      <c r="N7" s="1155"/>
      <c r="O7" s="1155"/>
      <c r="P7" s="1155"/>
      <c r="Q7" s="1155"/>
      <c r="R7" s="1155"/>
      <c r="S7" s="1155"/>
      <c r="T7" s="1155"/>
      <c r="U7" s="1155"/>
      <c r="V7" s="1155"/>
      <c r="W7" s="1155"/>
      <c r="X7" s="1155"/>
      <c r="Y7" s="1155"/>
      <c r="Z7" s="1155"/>
      <c r="AA7" s="1155"/>
      <c r="AB7" s="1155"/>
      <c r="AC7" s="1155"/>
      <c r="AD7" s="1155"/>
      <c r="AE7" s="1155"/>
      <c r="AF7" s="1155"/>
      <c r="AG7" s="1155"/>
      <c r="AH7" s="1155"/>
      <c r="AI7" s="1155"/>
      <c r="AJ7" s="1155"/>
      <c r="AK7" s="1159" t="s">
        <v>526</v>
      </c>
      <c r="AL7" s="1160" t="s">
        <v>527</v>
      </c>
      <c r="AM7" s="1161" t="s">
        <v>528</v>
      </c>
      <c r="AN7" s="1161"/>
    </row>
    <row r="8" spans="1:40" ht="15" customHeight="1">
      <c r="A8" s="1147"/>
      <c r="B8" s="1149"/>
      <c r="C8" s="1151"/>
      <c r="D8" s="1153"/>
      <c r="E8" s="1154"/>
      <c r="F8" s="1153" t="s">
        <v>165</v>
      </c>
      <c r="G8" s="1153"/>
      <c r="H8" s="1153"/>
      <c r="I8" s="1153"/>
      <c r="J8" s="1153"/>
      <c r="K8" s="1153"/>
      <c r="L8" s="1153"/>
      <c r="M8" s="1153" t="s">
        <v>166</v>
      </c>
      <c r="N8" s="1153"/>
      <c r="O8" s="1153"/>
      <c r="P8" s="1153"/>
      <c r="Q8" s="1153"/>
      <c r="R8" s="1153"/>
      <c r="S8" s="1153"/>
      <c r="T8" s="1153" t="s">
        <v>167</v>
      </c>
      <c r="U8" s="1153"/>
      <c r="V8" s="1153"/>
      <c r="W8" s="1153"/>
      <c r="X8" s="1153"/>
      <c r="Y8" s="1153"/>
      <c r="Z8" s="1153"/>
      <c r="AA8" s="1153" t="s">
        <v>168</v>
      </c>
      <c r="AB8" s="1153"/>
      <c r="AC8" s="1153"/>
      <c r="AD8" s="1153"/>
      <c r="AE8" s="1153"/>
      <c r="AF8" s="1153"/>
      <c r="AG8" s="1153"/>
      <c r="AH8" s="1153" t="s">
        <v>529</v>
      </c>
      <c r="AI8" s="1153"/>
      <c r="AJ8" s="1153"/>
      <c r="AK8" s="1159"/>
      <c r="AL8" s="1160"/>
      <c r="AM8" s="1161"/>
      <c r="AN8" s="1161"/>
    </row>
    <row r="9" spans="1:40" ht="15" customHeight="1">
      <c r="A9" s="1147"/>
      <c r="B9" s="1156" t="s">
        <v>530</v>
      </c>
      <c r="C9" s="1151"/>
      <c r="D9" s="1153"/>
      <c r="E9" s="1154"/>
      <c r="F9" s="335">
        <f>DATE($M$2,$S$2,1)</f>
        <v>45413</v>
      </c>
      <c r="G9" s="335">
        <f>DATE($M$2,$S$2,2)</f>
        <v>45414</v>
      </c>
      <c r="H9" s="335">
        <f>DATE($M$2,$S$2,3)</f>
        <v>45415</v>
      </c>
      <c r="I9" s="335">
        <f>DATE($M$2,$S$2,4)</f>
        <v>45416</v>
      </c>
      <c r="J9" s="335">
        <f>DATE($M$2,$S$2,5)</f>
        <v>45417</v>
      </c>
      <c r="K9" s="335">
        <f>DATE($M$2,$S$2,6)</f>
        <v>45418</v>
      </c>
      <c r="L9" s="335">
        <f>DATE($M$2,$S$2,7)</f>
        <v>45419</v>
      </c>
      <c r="M9" s="335">
        <f>DATE($M$2,$S$2,8)</f>
        <v>45420</v>
      </c>
      <c r="N9" s="335">
        <f>DATE($M$2,$S$2,9)</f>
        <v>45421</v>
      </c>
      <c r="O9" s="335">
        <f>DATE($M$2,$S$2,10)</f>
        <v>45422</v>
      </c>
      <c r="P9" s="335">
        <f>DATE($M$2,$S$2,11)</f>
        <v>45423</v>
      </c>
      <c r="Q9" s="335">
        <f>DATE($M$2,$S$2,12)</f>
        <v>45424</v>
      </c>
      <c r="R9" s="335">
        <f>DATE($M$2,$S$2,13)</f>
        <v>45425</v>
      </c>
      <c r="S9" s="335">
        <f>DATE($M$2,$S$2,14)</f>
        <v>45426</v>
      </c>
      <c r="T9" s="335">
        <f>DATE($M$2,$S$2,15)</f>
        <v>45427</v>
      </c>
      <c r="U9" s="335">
        <f>DATE($M$2,$S$2,16)</f>
        <v>45428</v>
      </c>
      <c r="V9" s="335">
        <f>DATE($M$2,$S$2,17)</f>
        <v>45429</v>
      </c>
      <c r="W9" s="335">
        <f>DATE($M$2,$S$2,18)</f>
        <v>45430</v>
      </c>
      <c r="X9" s="335">
        <f>DATE($M$2,$S$2,19)</f>
        <v>45431</v>
      </c>
      <c r="Y9" s="335">
        <f>DATE($M$2,$S$2,20)</f>
        <v>45432</v>
      </c>
      <c r="Z9" s="335">
        <f>DATE($M$2,$S$2,21)</f>
        <v>45433</v>
      </c>
      <c r="AA9" s="335">
        <f>DATE($M$2,$S$2,22)</f>
        <v>45434</v>
      </c>
      <c r="AB9" s="335">
        <f>DATE($M$2,$S$2,23)</f>
        <v>45435</v>
      </c>
      <c r="AC9" s="335">
        <f>DATE($M$2,$S$2,24)</f>
        <v>45436</v>
      </c>
      <c r="AD9" s="335">
        <f>DATE($M$2,$S$2,25)</f>
        <v>45437</v>
      </c>
      <c r="AE9" s="335">
        <f>DATE($M$2,$S$2,26)</f>
        <v>45438</v>
      </c>
      <c r="AF9" s="335">
        <f>DATE($M$2,$S$2,27)</f>
        <v>45439</v>
      </c>
      <c r="AG9" s="335">
        <f>DATE($M$2,$S$2,28)</f>
        <v>45440</v>
      </c>
      <c r="AH9" s="335">
        <f>IF(DAY(EOMONTH(F9,0))&lt;29,"",DATE($M$2,$S$2,29))</f>
        <v>45441</v>
      </c>
      <c r="AI9" s="335">
        <f>IF(DAY(EOMONTH(F9,0))&lt;30,"",DATE($M$2,$S$2,30))</f>
        <v>45442</v>
      </c>
      <c r="AJ9" s="335">
        <f>IF(DAY(EOMONTH(F9,0))&lt;31,"",DATE($M$2,$S$2,31))</f>
        <v>45443</v>
      </c>
      <c r="AK9" s="1159"/>
      <c r="AL9" s="1160"/>
      <c r="AM9" s="1161"/>
      <c r="AN9" s="1161"/>
    </row>
    <row r="10" spans="1:40" ht="15" customHeight="1">
      <c r="A10" s="1147"/>
      <c r="B10" s="1157"/>
      <c r="C10" s="1152"/>
      <c r="D10" s="1153"/>
      <c r="E10" s="1154"/>
      <c r="F10" s="336">
        <f>DATE($M$2,$S$2,1)</f>
        <v>45413</v>
      </c>
      <c r="G10" s="336">
        <f>DATE($M$2,$S$2,2)</f>
        <v>45414</v>
      </c>
      <c r="H10" s="336">
        <f>DATE($M$2,$S$2,3)</f>
        <v>45415</v>
      </c>
      <c r="I10" s="336">
        <f>DATE($M$2,$S$2,4)</f>
        <v>45416</v>
      </c>
      <c r="J10" s="336">
        <f>DATE($M$2,$S$2,5)</f>
        <v>45417</v>
      </c>
      <c r="K10" s="336">
        <f>DATE($M$2,$S$2,6)</f>
        <v>45418</v>
      </c>
      <c r="L10" s="336">
        <f>DATE($M$2,$S$2,7)</f>
        <v>45419</v>
      </c>
      <c r="M10" s="336">
        <f>DATE($M$2,$S$2,8)</f>
        <v>45420</v>
      </c>
      <c r="N10" s="336">
        <f>DATE($M$2,$S$2,9)</f>
        <v>45421</v>
      </c>
      <c r="O10" s="336">
        <f>DATE($M$2,$S$2,10)</f>
        <v>45422</v>
      </c>
      <c r="P10" s="336">
        <f>DATE($M$2,$S$2,11)</f>
        <v>45423</v>
      </c>
      <c r="Q10" s="336">
        <f>DATE($M$2,$S$2,12)</f>
        <v>45424</v>
      </c>
      <c r="R10" s="336">
        <f>DATE($M$2,$S$2,13)</f>
        <v>45425</v>
      </c>
      <c r="S10" s="336">
        <f>DATE($M$2,$S$2,14)</f>
        <v>45426</v>
      </c>
      <c r="T10" s="336">
        <f>DATE($M$2,$S$2,15)</f>
        <v>45427</v>
      </c>
      <c r="U10" s="336">
        <f>DATE($M$2,$S$2,16)</f>
        <v>45428</v>
      </c>
      <c r="V10" s="336">
        <f>DATE($M$2,$S$2,17)</f>
        <v>45429</v>
      </c>
      <c r="W10" s="336">
        <f>DATE($M$2,$S$2,18)</f>
        <v>45430</v>
      </c>
      <c r="X10" s="336">
        <f>DATE($M$2,$S$2,19)</f>
        <v>45431</v>
      </c>
      <c r="Y10" s="336">
        <f>DATE($M$2,$S$2,20)</f>
        <v>45432</v>
      </c>
      <c r="Z10" s="336">
        <f>DATE($M$2,$S$2,21)</f>
        <v>45433</v>
      </c>
      <c r="AA10" s="336">
        <f>DATE($M$2,$S$2,22)</f>
        <v>45434</v>
      </c>
      <c r="AB10" s="336">
        <f>DATE($M$2,$S$2,23)</f>
        <v>45435</v>
      </c>
      <c r="AC10" s="336">
        <f>DATE($M$2,$S$2,24)</f>
        <v>45436</v>
      </c>
      <c r="AD10" s="336">
        <f>DATE($M$2,$S$2,25)</f>
        <v>45437</v>
      </c>
      <c r="AE10" s="336">
        <f>DATE($M$2,$S$2,26)</f>
        <v>45438</v>
      </c>
      <c r="AF10" s="336">
        <f>DATE($M$2,$S$2,27)</f>
        <v>45439</v>
      </c>
      <c r="AG10" s="336">
        <f>DATE($M$2,$S$2,28)</f>
        <v>45440</v>
      </c>
      <c r="AH10" s="336">
        <f>IF(DAY(EOMONTH(F10,0))&lt;29,"",DATE($M$2,$S$2,29))</f>
        <v>45441</v>
      </c>
      <c r="AI10" s="336">
        <f>IF(DAY(EOMONTH(F10,0))&lt;30,"",DATE($M$2,$S$2,30))</f>
        <v>45442</v>
      </c>
      <c r="AJ10" s="336">
        <f>IF(DAY(EOMONTH(F10,0))&lt;31,"",DATE($M$2,$S$2,31))</f>
        <v>45443</v>
      </c>
      <c r="AK10" s="1159"/>
      <c r="AL10" s="1160"/>
      <c r="AM10" s="1161"/>
      <c r="AN10" s="1161"/>
    </row>
    <row r="11" spans="1:40" ht="18" customHeight="1">
      <c r="A11" s="337">
        <v>1</v>
      </c>
      <c r="B11" s="338" t="s">
        <v>531</v>
      </c>
      <c r="C11" s="339" t="s">
        <v>532</v>
      </c>
      <c r="D11" s="340"/>
      <c r="E11" s="341" t="s">
        <v>532</v>
      </c>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425"/>
      <c r="AI11" s="425"/>
      <c r="AJ11" s="425"/>
      <c r="AK11" s="343">
        <f>+SUM(F11:AJ11)</f>
        <v>0</v>
      </c>
      <c r="AL11" s="344">
        <f>IF($AK$3="４週",AK11/4,AK11/(DAY(EOMONTH($F$9,0))/7))</f>
        <v>0</v>
      </c>
      <c r="AM11" s="1158"/>
      <c r="AN11" s="1158"/>
    </row>
    <row r="12" spans="1:40" ht="18" customHeight="1">
      <c r="A12" s="337">
        <v>2</v>
      </c>
      <c r="B12" s="338" t="s">
        <v>587</v>
      </c>
      <c r="C12" s="339" t="s">
        <v>533</v>
      </c>
      <c r="D12" s="340"/>
      <c r="E12" s="341" t="s">
        <v>533</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 t="shared" ref="AK12:AK31" si="0">+SUM(F12:AJ12)</f>
        <v>0</v>
      </c>
      <c r="AL12" s="344">
        <f>IF($AK$3="４週",AK12/4,AK12/(DAY(EOMONTH($F$9,0))/7))</f>
        <v>0</v>
      </c>
      <c r="AM12" s="1158"/>
      <c r="AN12" s="1158"/>
    </row>
    <row r="13" spans="1:40" ht="18" customHeight="1">
      <c r="A13" s="337">
        <v>3</v>
      </c>
      <c r="B13" s="338" t="s">
        <v>587</v>
      </c>
      <c r="C13" s="339" t="s">
        <v>535</v>
      </c>
      <c r="D13" s="340"/>
      <c r="E13" s="341" t="s">
        <v>535</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si="0"/>
        <v>0</v>
      </c>
      <c r="AL13" s="344">
        <f>IF($AK$3="４週",AK13/4,AK13/(DAY(EOMONTH($F$9,0))/7))</f>
        <v>0</v>
      </c>
      <c r="AM13" s="1158"/>
      <c r="AN13" s="1158"/>
    </row>
    <row r="14" spans="1:40" ht="18" customHeight="1">
      <c r="A14" s="337">
        <v>4</v>
      </c>
      <c r="B14" s="338" t="s">
        <v>588</v>
      </c>
      <c r="C14" s="339" t="s">
        <v>537</v>
      </c>
      <c r="D14" s="340"/>
      <c r="E14" s="341" t="s">
        <v>537</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0"/>
        <v>0</v>
      </c>
      <c r="AL14" s="344">
        <f>IF($AK$3="４週",AK14/4,AK14/(DAY(EOMONTH($F$9,0))/7))</f>
        <v>0</v>
      </c>
      <c r="AM14" s="1158"/>
      <c r="AN14" s="1158"/>
    </row>
    <row r="15" spans="1:40" ht="18" customHeight="1">
      <c r="A15" s="337">
        <v>5</v>
      </c>
      <c r="B15" s="338"/>
      <c r="C15" s="339"/>
      <c r="D15" s="340"/>
      <c r="E15" s="341"/>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0"/>
        <v>0</v>
      </c>
      <c r="AL15" s="344">
        <f t="shared" ref="AL15:AL30" si="1">IF($AK$3="４週",AK15/4,AK15/(DAY(EOMONTH($F$9,0))/7))</f>
        <v>0</v>
      </c>
      <c r="AM15" s="1158"/>
      <c r="AN15" s="1158"/>
    </row>
    <row r="16" spans="1:40" ht="18" customHeight="1">
      <c r="A16" s="337">
        <v>6</v>
      </c>
      <c r="B16" s="338"/>
      <c r="C16" s="339"/>
      <c r="D16" s="340"/>
      <c r="E16" s="341"/>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0"/>
        <v>0</v>
      </c>
      <c r="AL16" s="344">
        <f t="shared" si="1"/>
        <v>0</v>
      </c>
      <c r="AM16" s="1158"/>
      <c r="AN16" s="1158"/>
    </row>
    <row r="17" spans="1:40" ht="18" customHeight="1">
      <c r="A17" s="337">
        <v>7</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0"/>
        <v>0</v>
      </c>
      <c r="AL17" s="344">
        <f t="shared" si="1"/>
        <v>0</v>
      </c>
      <c r="AM17" s="1158"/>
      <c r="AN17" s="1158"/>
    </row>
    <row r="18" spans="1:40" ht="18" customHeight="1">
      <c r="A18" s="337">
        <v>8</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0"/>
        <v>0</v>
      </c>
      <c r="AL18" s="344">
        <f t="shared" si="1"/>
        <v>0</v>
      </c>
      <c r="AM18" s="1158"/>
      <c r="AN18" s="1158"/>
    </row>
    <row r="19" spans="1:40" ht="18" customHeight="1">
      <c r="A19" s="337">
        <v>9</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0"/>
        <v>0</v>
      </c>
      <c r="AL19" s="344">
        <f t="shared" si="1"/>
        <v>0</v>
      </c>
      <c r="AM19" s="1158"/>
      <c r="AN19" s="1158"/>
    </row>
    <row r="20" spans="1:40" ht="18" customHeight="1">
      <c r="A20" s="337">
        <v>10</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0"/>
        <v>0</v>
      </c>
      <c r="AL20" s="344">
        <f t="shared" si="1"/>
        <v>0</v>
      </c>
      <c r="AM20" s="1158"/>
      <c r="AN20" s="1158"/>
    </row>
    <row r="21" spans="1:40" ht="18" customHeight="1">
      <c r="A21" s="337">
        <v>11</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0"/>
        <v>0</v>
      </c>
      <c r="AL21" s="344">
        <f t="shared" si="1"/>
        <v>0</v>
      </c>
      <c r="AM21" s="1158"/>
      <c r="AN21" s="1158"/>
    </row>
    <row r="22" spans="1:40" ht="18" customHeight="1">
      <c r="A22" s="337">
        <v>12</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0"/>
        <v>0</v>
      </c>
      <c r="AL22" s="344">
        <f t="shared" si="1"/>
        <v>0</v>
      </c>
      <c r="AM22" s="1158"/>
      <c r="AN22" s="1158"/>
    </row>
    <row r="23" spans="1:40" ht="18" customHeight="1">
      <c r="A23" s="337">
        <v>13</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0"/>
        <v>0</v>
      </c>
      <c r="AL23" s="344">
        <f t="shared" si="1"/>
        <v>0</v>
      </c>
      <c r="AM23" s="1158"/>
      <c r="AN23" s="1158"/>
    </row>
    <row r="24" spans="1:40" ht="18" customHeight="1">
      <c r="A24" s="337">
        <v>14</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0"/>
        <v>0</v>
      </c>
      <c r="AL24" s="344">
        <f t="shared" si="1"/>
        <v>0</v>
      </c>
      <c r="AM24" s="1158"/>
      <c r="AN24" s="1158"/>
    </row>
    <row r="25" spans="1:40" ht="18" customHeight="1">
      <c r="A25" s="337">
        <v>15</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0"/>
        <v>0</v>
      </c>
      <c r="AL25" s="344">
        <f t="shared" si="1"/>
        <v>0</v>
      </c>
      <c r="AM25" s="1158"/>
      <c r="AN25" s="1158"/>
    </row>
    <row r="26" spans="1:40" ht="18" customHeight="1">
      <c r="A26" s="337">
        <v>16</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0"/>
        <v>0</v>
      </c>
      <c r="AL26" s="344">
        <f t="shared" si="1"/>
        <v>0</v>
      </c>
      <c r="AM26" s="1158"/>
      <c r="AN26" s="1158"/>
    </row>
    <row r="27" spans="1:40" ht="18" customHeight="1">
      <c r="A27" s="337">
        <v>17</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0"/>
        <v>0</v>
      </c>
      <c r="AL27" s="344">
        <f t="shared" si="1"/>
        <v>0</v>
      </c>
      <c r="AM27" s="1158"/>
      <c r="AN27" s="1158"/>
    </row>
    <row r="28" spans="1:40" ht="18" customHeight="1">
      <c r="A28" s="337">
        <v>18</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0"/>
        <v>0</v>
      </c>
      <c r="AL28" s="344">
        <f t="shared" si="1"/>
        <v>0</v>
      </c>
      <c r="AM28" s="1158"/>
      <c r="AN28" s="1158"/>
    </row>
    <row r="29" spans="1:40" ht="18" customHeight="1">
      <c r="A29" s="337">
        <v>19</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0"/>
        <v>0</v>
      </c>
      <c r="AL29" s="344">
        <f t="shared" si="1"/>
        <v>0</v>
      </c>
      <c r="AM29" s="1158"/>
      <c r="AN29" s="1158"/>
    </row>
    <row r="30" spans="1:40" ht="18" customHeight="1">
      <c r="A30" s="337">
        <v>20</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0"/>
        <v>0</v>
      </c>
      <c r="AL30" s="344">
        <f t="shared" si="1"/>
        <v>0</v>
      </c>
      <c r="AM30" s="1158"/>
      <c r="AN30" s="1158"/>
    </row>
    <row r="31" spans="1:40" ht="18" customHeight="1">
      <c r="A31" s="1154" t="s">
        <v>169</v>
      </c>
      <c r="B31" s="1169"/>
      <c r="C31" s="1169"/>
      <c r="D31" s="1169"/>
      <c r="E31" s="1169"/>
      <c r="F31" s="346">
        <f>+SUM(F11:F30)</f>
        <v>0</v>
      </c>
      <c r="G31" s="346">
        <f t="shared" ref="G31:AJ31" si="2">+SUM(G11:G30)</f>
        <v>0</v>
      </c>
      <c r="H31" s="346">
        <f t="shared" si="2"/>
        <v>0</v>
      </c>
      <c r="I31" s="346">
        <f t="shared" si="2"/>
        <v>0</v>
      </c>
      <c r="J31" s="346">
        <f t="shared" si="2"/>
        <v>0</v>
      </c>
      <c r="K31" s="346">
        <f t="shared" si="2"/>
        <v>0</v>
      </c>
      <c r="L31" s="346">
        <f t="shared" si="2"/>
        <v>0</v>
      </c>
      <c r="M31" s="346">
        <f t="shared" si="2"/>
        <v>0</v>
      </c>
      <c r="N31" s="346">
        <f t="shared" si="2"/>
        <v>0</v>
      </c>
      <c r="O31" s="346">
        <f t="shared" si="2"/>
        <v>0</v>
      </c>
      <c r="P31" s="346">
        <f t="shared" si="2"/>
        <v>0</v>
      </c>
      <c r="Q31" s="346">
        <f t="shared" si="2"/>
        <v>0</v>
      </c>
      <c r="R31" s="346">
        <f t="shared" si="2"/>
        <v>0</v>
      </c>
      <c r="S31" s="346">
        <f t="shared" si="2"/>
        <v>0</v>
      </c>
      <c r="T31" s="346">
        <f t="shared" si="2"/>
        <v>0</v>
      </c>
      <c r="U31" s="346">
        <f t="shared" si="2"/>
        <v>0</v>
      </c>
      <c r="V31" s="346">
        <f t="shared" si="2"/>
        <v>0</v>
      </c>
      <c r="W31" s="346">
        <f t="shared" si="2"/>
        <v>0</v>
      </c>
      <c r="X31" s="346">
        <f t="shared" si="2"/>
        <v>0</v>
      </c>
      <c r="Y31" s="346">
        <f t="shared" si="2"/>
        <v>0</v>
      </c>
      <c r="Z31" s="346">
        <f t="shared" si="2"/>
        <v>0</v>
      </c>
      <c r="AA31" s="346">
        <f t="shared" si="2"/>
        <v>0</v>
      </c>
      <c r="AB31" s="346">
        <f t="shared" si="2"/>
        <v>0</v>
      </c>
      <c r="AC31" s="346">
        <f t="shared" si="2"/>
        <v>0</v>
      </c>
      <c r="AD31" s="346">
        <f t="shared" si="2"/>
        <v>0</v>
      </c>
      <c r="AE31" s="346">
        <f t="shared" si="2"/>
        <v>0</v>
      </c>
      <c r="AF31" s="346">
        <f t="shared" si="2"/>
        <v>0</v>
      </c>
      <c r="AG31" s="346">
        <f t="shared" si="2"/>
        <v>0</v>
      </c>
      <c r="AH31" s="346">
        <f t="shared" si="2"/>
        <v>0</v>
      </c>
      <c r="AI31" s="346">
        <f t="shared" si="2"/>
        <v>0</v>
      </c>
      <c r="AJ31" s="346">
        <f t="shared" si="2"/>
        <v>0</v>
      </c>
      <c r="AK31" s="343">
        <f t="shared" si="0"/>
        <v>0</v>
      </c>
      <c r="AL31" s="344">
        <f>IF($AK$3="４週",AK31/4,AK31/(DAY(EOMONTH($F$9,0))/7))</f>
        <v>0</v>
      </c>
      <c r="AM31" s="1147"/>
      <c r="AN31" s="1147"/>
    </row>
    <row r="32" spans="1:40" ht="18" customHeight="1">
      <c r="A32" s="1169" t="s">
        <v>540</v>
      </c>
      <c r="B32" s="1169"/>
      <c r="C32" s="1169"/>
      <c r="D32" s="1169"/>
      <c r="E32" s="1170"/>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346"/>
      <c r="AL32" s="349"/>
      <c r="AM32" s="1147"/>
      <c r="AN32" s="1147"/>
    </row>
    <row r="33" spans="1:40" ht="15" customHeight="1">
      <c r="A33" s="334"/>
      <c r="B33" s="334"/>
      <c r="C33" s="334"/>
      <c r="D33" s="334"/>
      <c r="E33" s="334"/>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34"/>
      <c r="AL33" s="334"/>
      <c r="AM33" s="323"/>
    </row>
    <row r="34" spans="1:40"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0"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0" ht="21" customHeight="1">
      <c r="A36" s="322" t="s">
        <v>585</v>
      </c>
      <c r="B36" s="326"/>
      <c r="C36" s="327"/>
      <c r="D36" s="327"/>
      <c r="E36" s="327"/>
      <c r="F36" s="327"/>
      <c r="G36" s="323"/>
      <c r="H36" s="323"/>
      <c r="I36" s="323"/>
      <c r="J36" s="323"/>
      <c r="K36" s="323"/>
      <c r="L36" s="323"/>
      <c r="M36" s="323"/>
      <c r="N36" s="323"/>
      <c r="O36" s="323"/>
      <c r="P36" s="323"/>
      <c r="Q36" s="323"/>
      <c r="R36" s="323"/>
      <c r="S36" s="323"/>
      <c r="T36" s="323"/>
      <c r="U36" s="323"/>
      <c r="V36" s="323"/>
      <c r="W36" s="323"/>
      <c r="X36" s="323"/>
      <c r="Y36" s="323"/>
      <c r="Z36" s="323"/>
      <c r="AA36" s="323"/>
      <c r="AB36" s="323"/>
      <c r="AC36" s="323"/>
      <c r="AD36" s="323"/>
      <c r="AE36" s="323"/>
      <c r="AF36" s="323"/>
      <c r="AG36" s="323"/>
      <c r="AH36" s="323"/>
      <c r="AI36" s="323"/>
      <c r="AJ36" s="323"/>
      <c r="AK36" s="323"/>
      <c r="AL36" s="327"/>
      <c r="AM36" s="327"/>
      <c r="AN36" s="323"/>
    </row>
    <row r="37" spans="1:40" ht="24.9" customHeight="1">
      <c r="A37" s="323"/>
      <c r="B37" s="334"/>
      <c r="C37" s="1165" t="str">
        <f>IF(VLOOKUP($AK$1,[5]選択肢!$A$1:$J$32,C42,FALSE)=0,"-",VLOOKUP($AK$1,[5]選択肢!$A$1:$J$32,C42,FALSE))</f>
        <v>管理者</v>
      </c>
      <c r="D37" s="1166"/>
      <c r="E37" s="1167" t="str">
        <f>IF(VLOOKUP($AK$1,[5]選択肢!$A$1:$J$32,E42,FALSE)=0,"-",VLOOKUP($AK$1,[5]選択肢!$A$1:$J$32,E42,FALSE))</f>
        <v>児童発達支援管理責任者</v>
      </c>
      <c r="F37" s="1167"/>
      <c r="G37" s="1167"/>
      <c r="H37" s="1167"/>
      <c r="I37" s="1165" t="str">
        <f>IF(VLOOKUP($AK$1,[5]選択肢!$A$1:$J$32,I42,FALSE)=0,"-",VLOOKUP($AK$1,[5]選択肢!$A$1:$J$32,I42,FALSE))</f>
        <v>訪問支援員</v>
      </c>
      <c r="J37" s="1166"/>
      <c r="K37" s="1166"/>
      <c r="L37" s="1166"/>
      <c r="M37" s="1166"/>
      <c r="N37" s="1168"/>
      <c r="O37" s="1165" t="str">
        <f>IF(VLOOKUP($AK$1,[5]選択肢!$A$1:$J$32,O42,FALSE)=0,"-",VLOOKUP($AK$1,[5]選択肢!$A$1:$J$32,O42,FALSE))</f>
        <v>-</v>
      </c>
      <c r="P37" s="1166"/>
      <c r="Q37" s="1166"/>
      <c r="R37" s="1166"/>
      <c r="S37" s="1166"/>
      <c r="T37" s="1168"/>
      <c r="U37" s="1165" t="str">
        <f>IF(VLOOKUP($AK$1,[5]選択肢!$A$1:$J$32,U42,FALSE)=0,"-",VLOOKUP($AK$1,[5]選択肢!$A$1:$J$32,U42,FALSE))</f>
        <v>-</v>
      </c>
      <c r="V37" s="1166"/>
      <c r="W37" s="1166"/>
      <c r="X37" s="1166"/>
      <c r="Y37" s="1166"/>
      <c r="Z37" s="1168"/>
      <c r="AA37" s="1165" t="str">
        <f>IF(VLOOKUP($AK$1,[5]選択肢!$A$1:$J$32,AA42,FALSE)=0,"-",VLOOKUP($AK$1,[5]選択肢!$A$1:$J$32,AA42,FALSE))</f>
        <v>-</v>
      </c>
      <c r="AB37" s="1166"/>
      <c r="AC37" s="1166"/>
      <c r="AD37" s="1166"/>
      <c r="AE37" s="1166"/>
      <c r="AF37" s="1168"/>
      <c r="AG37" s="1167" t="str">
        <f>IF(VLOOKUP($AK$1,[5]選択肢!$A$1:$J$32,AG42,FALSE)=0,"-",VLOOKUP($AK$1,[5]選択肢!$A$1:$J$32,AG42,FALSE))</f>
        <v>-</v>
      </c>
      <c r="AH37" s="1167"/>
      <c r="AI37" s="1167"/>
      <c r="AJ37" s="1167"/>
      <c r="AK37" s="1167"/>
      <c r="AL37" s="1167" t="str">
        <f>IF(VLOOKUP($AK$1,[5]選択肢!$A$1:$J$32,AL42,FALSE)=0,"-",VLOOKUP($AK$1,[5]選択肢!$A$1:$J$32,AL42,FALSE))</f>
        <v>-</v>
      </c>
      <c r="AM37" s="1167"/>
      <c r="AN37" s="323"/>
    </row>
    <row r="38" spans="1:40" ht="18" customHeight="1">
      <c r="A38" s="323"/>
      <c r="B38" s="334"/>
      <c r="C38" s="354" t="s">
        <v>542</v>
      </c>
      <c r="D38" s="354" t="s">
        <v>543</v>
      </c>
      <c r="E38" s="355" t="s">
        <v>542</v>
      </c>
      <c r="F38" s="1172" t="s">
        <v>543</v>
      </c>
      <c r="G38" s="1172"/>
      <c r="H38" s="1172"/>
      <c r="I38" s="1162" t="s">
        <v>542</v>
      </c>
      <c r="J38" s="1163"/>
      <c r="K38" s="1164"/>
      <c r="L38" s="1162" t="s">
        <v>543</v>
      </c>
      <c r="M38" s="1163"/>
      <c r="N38" s="1164"/>
      <c r="O38" s="1162" t="s">
        <v>542</v>
      </c>
      <c r="P38" s="1163"/>
      <c r="Q38" s="1164"/>
      <c r="R38" s="1162" t="s">
        <v>543</v>
      </c>
      <c r="S38" s="1163"/>
      <c r="T38" s="1164"/>
      <c r="U38" s="1162" t="s">
        <v>542</v>
      </c>
      <c r="V38" s="1163"/>
      <c r="W38" s="1164"/>
      <c r="X38" s="1162" t="s">
        <v>543</v>
      </c>
      <c r="Y38" s="1163"/>
      <c r="Z38" s="1164"/>
      <c r="AA38" s="1162" t="s">
        <v>542</v>
      </c>
      <c r="AB38" s="1163"/>
      <c r="AC38" s="1164"/>
      <c r="AD38" s="1162" t="s">
        <v>543</v>
      </c>
      <c r="AE38" s="1163"/>
      <c r="AF38" s="1164"/>
      <c r="AG38" s="1162" t="s">
        <v>542</v>
      </c>
      <c r="AH38" s="1163"/>
      <c r="AI38" s="1164"/>
      <c r="AJ38" s="1162" t="s">
        <v>543</v>
      </c>
      <c r="AK38" s="1164"/>
      <c r="AL38" s="355" t="s">
        <v>544</v>
      </c>
      <c r="AM38" s="355" t="s">
        <v>545</v>
      </c>
      <c r="AN38" s="323"/>
    </row>
    <row r="39" spans="1:40" ht="18" customHeight="1">
      <c r="A39" s="323"/>
      <c r="B39" s="356" t="s">
        <v>546</v>
      </c>
      <c r="C39" s="355">
        <f>COUNTIFS($B$11:$B$30,C$37,$C$11:$C$30,"A",$E$11:$E$30,"*")</f>
        <v>1</v>
      </c>
      <c r="D39" s="355">
        <f>COUNTIFS($B$11:$B$30,C$37,$C$11:$C$30,"B",$E$11:$E$30,"*")</f>
        <v>0</v>
      </c>
      <c r="E39" s="355">
        <f>COUNTIFS($B$11:$B$30,E$37,$C$11:$C$30,"A",$E$11:$E$30,"*")</f>
        <v>0</v>
      </c>
      <c r="F39" s="1162">
        <f>COUNTIFS($B$11:$B$30,E$37,$C$11:$C$30,"B",$E$11:$E$30,"*")</f>
        <v>1</v>
      </c>
      <c r="G39" s="1163"/>
      <c r="H39" s="1164"/>
      <c r="I39" s="1162">
        <f>COUNTIFS($B$11:$B$30,I$37,$C$11:$C$30,"A",$E$11:$E$30,"*")</f>
        <v>0</v>
      </c>
      <c r="J39" s="1163"/>
      <c r="K39" s="1164"/>
      <c r="L39" s="1162">
        <f>COUNTIFS($B$11:$B$30,I$37,$C$11:$C$30,"B",$E$11:$E$30,"*")</f>
        <v>0</v>
      </c>
      <c r="M39" s="1163"/>
      <c r="N39" s="1164"/>
      <c r="O39" s="1162">
        <f>COUNTIFS($B$11:$B$30,O$37,$C$11:$C$30,"A",$E$11:$E$30,"*")</f>
        <v>0</v>
      </c>
      <c r="P39" s="1163"/>
      <c r="Q39" s="1164"/>
      <c r="R39" s="1162">
        <f>COUNTIFS($B$11:$B$30,O$37,$C$11:$C$30,"B",$E$11:$E$30,"*")</f>
        <v>0</v>
      </c>
      <c r="S39" s="1163"/>
      <c r="T39" s="1164"/>
      <c r="U39" s="1162">
        <f>COUNTIFS($B$11:$B$30,U$37,$C$11:$C$30,"A",$E$11:$E$30,"*")</f>
        <v>0</v>
      </c>
      <c r="V39" s="1163"/>
      <c r="W39" s="1164"/>
      <c r="X39" s="1162">
        <f>COUNTIFS($B$11:$B$30,U$37,$C$11:$C$30,"B",$E$11:$E$30,"*")</f>
        <v>0</v>
      </c>
      <c r="Y39" s="1163"/>
      <c r="Z39" s="1164"/>
      <c r="AA39" s="1162">
        <f>COUNTIFS($B$11:$B$30,AA$37,$C$11:$C$30,"A",$E$11:$E$30,"*")</f>
        <v>0</v>
      </c>
      <c r="AB39" s="1163"/>
      <c r="AC39" s="1164"/>
      <c r="AD39" s="1162">
        <f>COUNTIFS($B$11:$B$30,AA$37,$C$11:$C$30,"B",$E$11:$E$30,"*")</f>
        <v>0</v>
      </c>
      <c r="AE39" s="1163"/>
      <c r="AF39" s="1164"/>
      <c r="AG39" s="1162">
        <f>COUNTIFS($B$11:$B$30,AG$37,$C$11:$C$30,"A",$E$11:$E$30,"*")</f>
        <v>0</v>
      </c>
      <c r="AH39" s="1163"/>
      <c r="AI39" s="1164"/>
      <c r="AJ39" s="1162">
        <f>COUNTIFS($B$11:$B$30,AG$37,$C$11:$C$30,"B",$E$11:$E$30,"*")</f>
        <v>0</v>
      </c>
      <c r="AK39" s="1164"/>
      <c r="AL39" s="355">
        <f>COUNTIFS($B$11:$B$30,AL$37,$C$11:$C$30,"A",$E$11:$E$30,"*")</f>
        <v>0</v>
      </c>
      <c r="AM39" s="355">
        <f>COUNTIFS($B$11:$B$30,AL$37,$C$11:$C$30,"B",$E$11:$E$30,"*")</f>
        <v>0</v>
      </c>
      <c r="AN39" s="323"/>
    </row>
    <row r="40" spans="1:40" ht="18" customHeight="1">
      <c r="A40" s="323"/>
      <c r="B40" s="357" t="s">
        <v>547</v>
      </c>
      <c r="C40" s="355">
        <f>COUNTIFS($B$11:$B$30,C$37,$C$11:$C$30,"C",$E$11:$E$30,"*")</f>
        <v>0</v>
      </c>
      <c r="D40" s="355">
        <f>COUNTIFS($B$11:$B$30,C$37,$C$11:$C$30,"D",$E$11:$E$30,"*")</f>
        <v>0</v>
      </c>
      <c r="E40" s="355">
        <f>COUNTIFS($B$11:$B$30,E$37,$C$11:$C$30,"C",$E$11:$E$30,"*")</f>
        <v>1</v>
      </c>
      <c r="F40" s="1162">
        <f>COUNTIFS($B$11:$B$30,E$37,$C$11:$C$30,"D",$E$11:$E$30,"*")</f>
        <v>0</v>
      </c>
      <c r="G40" s="1163"/>
      <c r="H40" s="1164"/>
      <c r="I40" s="1162">
        <f>COUNTIFS($B$11:$B$30,I$37,$C$11:$C$30,"C",$E$11:$E$30,"*")</f>
        <v>0</v>
      </c>
      <c r="J40" s="1163"/>
      <c r="K40" s="1164"/>
      <c r="L40" s="1162">
        <f>COUNTIFS($B$11:$B$30,I$37,$C$11:$C$30,"D",$E$11:$E$30,"*")</f>
        <v>1</v>
      </c>
      <c r="M40" s="1163"/>
      <c r="N40" s="1164"/>
      <c r="O40" s="1162">
        <f>COUNTIFS($B$11:$B$30,O$37,$C$11:$C$30,"C",$E$11:$E$30,"*")</f>
        <v>0</v>
      </c>
      <c r="P40" s="1163"/>
      <c r="Q40" s="1164"/>
      <c r="R40" s="1162">
        <f>COUNTIFS($B$11:$B$30,O$37,$C$11:$C$30,"D",$E$11:$E$30,"*")</f>
        <v>0</v>
      </c>
      <c r="S40" s="1163"/>
      <c r="T40" s="1164"/>
      <c r="U40" s="1162">
        <f>COUNTIFS($B$11:$B$30,U$37,$C$11:$C$30,"C",$E$11:$E$30,"*")</f>
        <v>0</v>
      </c>
      <c r="V40" s="1163"/>
      <c r="W40" s="1164"/>
      <c r="X40" s="1162">
        <f>COUNTIFS($B$11:$B$30,U$37,$C$11:$C$30,"D",$E$11:$E$30,"*")</f>
        <v>0</v>
      </c>
      <c r="Y40" s="1163"/>
      <c r="Z40" s="1164"/>
      <c r="AA40" s="1162">
        <f>COUNTIFS($B$11:$B$30,AA$37,$C$11:$C$30,"C",$E$11:$E$30,"*")</f>
        <v>0</v>
      </c>
      <c r="AB40" s="1163"/>
      <c r="AC40" s="1164"/>
      <c r="AD40" s="1162">
        <f>COUNTIFS($B$11:$B$30,AA$37,$C$11:$C$30,"D",$E$11:$E$30,"*")</f>
        <v>0</v>
      </c>
      <c r="AE40" s="1163"/>
      <c r="AF40" s="1164"/>
      <c r="AG40" s="1162">
        <f>COUNTIFS($B$11:$B$30,AG$37,$C$11:$C$30,"C",$E$11:$E$30,"*")</f>
        <v>0</v>
      </c>
      <c r="AH40" s="1163"/>
      <c r="AI40" s="1164"/>
      <c r="AJ40" s="1162">
        <f>COUNTIFS($B$11:$B$30,AG$37,$C$11:$C$30,"D",$E$11:$E$30,"*")</f>
        <v>0</v>
      </c>
      <c r="AK40" s="1164"/>
      <c r="AL40" s="355">
        <f>COUNTIFS($B$11:$B$30,AL$37,$C$11:$C$30,"C",$E$11:$E$30,"*")</f>
        <v>0</v>
      </c>
      <c r="AM40" s="355">
        <f>COUNTIFS($B$11:$B$30,AL$37,$C$11:$C$30,"D",$E$11:$E$30,"*")</f>
        <v>0</v>
      </c>
      <c r="AN40" s="323"/>
    </row>
    <row r="41" spans="1:40" ht="24.9" customHeight="1">
      <c r="A41" s="323"/>
      <c r="B41" s="357" t="s">
        <v>548</v>
      </c>
      <c r="C41" s="1165" t="e">
        <f>IF($AK$3="４週",SUMIFS($AK$11:$AK$30,$B$11:$B$30,C37)/4/$AH$5,IF($AK$3="歴月",SUMIFS($AK$11:$AK$30,$B$11:$B$30,C37)/$AL$5,"記載する期間を選択してください"))</f>
        <v>#DIV/0!</v>
      </c>
      <c r="D41" s="1168"/>
      <c r="E41" s="1165" t="e">
        <f>IF($AK$3="４週",SUMIFS($AK$11:$AK$30,$B$11:$B$30,E37)/4/$AH$5,IF($AK$3="歴月",SUMIFS($AK$11:$AK$30,$B$11:$B$30,E37)/$AL$5,"記載する期間を選択してください"))</f>
        <v>#DIV/0!</v>
      </c>
      <c r="F41" s="1166"/>
      <c r="G41" s="1166"/>
      <c r="H41" s="1168"/>
      <c r="I41" s="1165" t="e">
        <f>IF($AK$3="４週",SUMIFS($AK$11:$AK$30,$B$11:$B$30,I37)/4/$AH$5,IF($AK$3="歴月",SUMIFS($AK$11:$AK$30,$B$11:$B$30,I37)/$AL$5,"記載する期間を選択してください"))</f>
        <v>#DIV/0!</v>
      </c>
      <c r="J41" s="1166"/>
      <c r="K41" s="1166"/>
      <c r="L41" s="1166"/>
      <c r="M41" s="1166"/>
      <c r="N41" s="1168"/>
      <c r="O41" s="1165" t="e">
        <f>IF($AK$3="４週",SUMIFS($AK$11:$AK$30,$B$11:$B$30,O37)/4/$AH$5,IF($AK$3="歴月",SUMIFS($AK$11:$AK$30,$B$11:$B$30,O37)/$AL$5,"記載する期間を選択してください"))</f>
        <v>#DIV/0!</v>
      </c>
      <c r="P41" s="1166"/>
      <c r="Q41" s="1166"/>
      <c r="R41" s="1166"/>
      <c r="S41" s="1166"/>
      <c r="T41" s="1168"/>
      <c r="U41" s="1165" t="e">
        <f>IF($AK$3="４週",SUMIFS($AK$11:$AK$30,$B$11:$B$30,U37)/4/$AH$5,IF($AK$3="歴月",SUMIFS($AK$11:$AK$30,$B$11:$B$30,U37)/$AL$5,"記載する期間を選択してください"))</f>
        <v>#DIV/0!</v>
      </c>
      <c r="V41" s="1166"/>
      <c r="W41" s="1166"/>
      <c r="X41" s="1166"/>
      <c r="Y41" s="1166"/>
      <c r="Z41" s="1168"/>
      <c r="AA41" s="1165" t="e">
        <f>IF($AK$3="４週",SUMIFS($AK$11:$AK$30,$B$11:$B$30,AA37)/4/$AH$5,IF($AK$3="歴月",SUMIFS($AK$11:$AK$30,$B$11:$B$30,AA37)/$AL$5,"記載する期間を選択してください"))</f>
        <v>#DIV/0!</v>
      </c>
      <c r="AB41" s="1166"/>
      <c r="AC41" s="1166"/>
      <c r="AD41" s="1166"/>
      <c r="AE41" s="1166"/>
      <c r="AF41" s="1168"/>
      <c r="AG41" s="1165" t="e">
        <f>IF($AK$3="４週",SUMIFS($AK$11:$AK$30,$B$11:$B$30,AG37)/4/$AH$5,IF($AK$3="歴月",SUMIFS($AK$11:$AK$30,$B$11:$B$30,AG37)/$AL$5,"記載する期間を選択してください"))</f>
        <v>#DIV/0!</v>
      </c>
      <c r="AH41" s="1166"/>
      <c r="AI41" s="1166"/>
      <c r="AJ41" s="1166"/>
      <c r="AK41" s="1168"/>
      <c r="AL41" s="1165" t="e">
        <f>IF($AK$3="４週",SUMIFS($AK$11:$AK$30,$B$11:$B$30,AL37)/4/$AH$5,IF($AK$3="歴月",SUMIFS($AK$11:$AK$30,$B$11:$B$30,AL37)/$AL$5,"記載する期間を選択してください"))</f>
        <v>#DIV/0!</v>
      </c>
      <c r="AM41" s="1168"/>
      <c r="AN41" s="323"/>
    </row>
    <row r="42" spans="1:40" ht="5.0999999999999996" customHeight="1">
      <c r="A42" s="323"/>
      <c r="B42" s="326"/>
      <c r="C42" s="358">
        <v>2</v>
      </c>
      <c r="D42" s="358"/>
      <c r="E42" s="358">
        <v>3</v>
      </c>
      <c r="F42" s="358"/>
      <c r="G42" s="358"/>
      <c r="H42" s="358"/>
      <c r="I42" s="358">
        <v>4</v>
      </c>
      <c r="J42" s="358"/>
      <c r="K42" s="358"/>
      <c r="L42" s="358"/>
      <c r="M42" s="358"/>
      <c r="N42" s="358"/>
      <c r="O42" s="358">
        <v>5</v>
      </c>
      <c r="P42" s="358"/>
      <c r="Q42" s="358"/>
      <c r="R42" s="358"/>
      <c r="S42" s="358"/>
      <c r="T42" s="358"/>
      <c r="U42" s="358">
        <v>6</v>
      </c>
      <c r="V42" s="358"/>
      <c r="W42" s="358"/>
      <c r="X42" s="358"/>
      <c r="Y42" s="358"/>
      <c r="Z42" s="358"/>
      <c r="AA42" s="358">
        <v>7</v>
      </c>
      <c r="AB42" s="358"/>
      <c r="AC42" s="358"/>
      <c r="AD42" s="358"/>
      <c r="AE42" s="358"/>
      <c r="AF42" s="358"/>
      <c r="AG42" s="358">
        <v>8</v>
      </c>
      <c r="AH42" s="358"/>
      <c r="AI42" s="358"/>
      <c r="AJ42" s="358"/>
      <c r="AK42" s="358"/>
      <c r="AL42" s="358">
        <v>9</v>
      </c>
      <c r="AM42" s="359"/>
      <c r="AN42" s="323"/>
    </row>
    <row r="43" spans="1:40" ht="15" customHeight="1">
      <c r="A43" s="350" t="s">
        <v>549</v>
      </c>
      <c r="B43" s="360"/>
      <c r="C43" s="361"/>
      <c r="D43" s="361"/>
      <c r="E43" s="361"/>
      <c r="F43" s="362"/>
      <c r="G43" s="361"/>
      <c r="H43" s="358"/>
      <c r="I43" s="358"/>
      <c r="J43" s="358"/>
      <c r="K43" s="358"/>
      <c r="L43" s="358"/>
      <c r="M43" s="358"/>
      <c r="N43" s="358"/>
      <c r="O43" s="358"/>
      <c r="P43" s="358"/>
      <c r="Q43" s="358"/>
      <c r="R43" s="358">
        <v>6</v>
      </c>
      <c r="S43" s="358"/>
      <c r="T43" s="358"/>
      <c r="U43" s="358"/>
      <c r="V43" s="358"/>
      <c r="W43" s="358"/>
      <c r="X43" s="358">
        <v>7</v>
      </c>
      <c r="Y43" s="358"/>
      <c r="Z43" s="358"/>
      <c r="AA43" s="358"/>
      <c r="AB43" s="358"/>
      <c r="AC43" s="358"/>
      <c r="AD43" s="358">
        <v>8</v>
      </c>
      <c r="AE43" s="358"/>
      <c r="AF43" s="358"/>
      <c r="AG43" s="363"/>
      <c r="AH43" s="363"/>
      <c r="AI43" s="363"/>
      <c r="AJ43" s="363">
        <v>9</v>
      </c>
      <c r="AK43" s="364"/>
      <c r="AL43" s="364"/>
      <c r="AM43" s="323"/>
    </row>
    <row r="44" spans="1:40" s="350" customFormat="1" ht="15" customHeight="1">
      <c r="A44" s="350" t="s">
        <v>550</v>
      </c>
      <c r="B44" s="351"/>
      <c r="C44" s="351"/>
      <c r="D44" s="351"/>
      <c r="E44" s="351"/>
      <c r="F44" s="351"/>
      <c r="G44" s="351"/>
      <c r="H44" s="322"/>
      <c r="I44" s="322"/>
      <c r="J44" s="322"/>
      <c r="K44" s="322"/>
      <c r="L44" s="322"/>
      <c r="M44" s="322"/>
      <c r="N44" s="322"/>
      <c r="O44" s="322"/>
      <c r="P44" s="322"/>
      <c r="Q44" s="322"/>
      <c r="R44" s="322"/>
      <c r="S44" s="322"/>
      <c r="T44" s="322"/>
      <c r="U44" s="322"/>
      <c r="V44" s="322"/>
      <c r="W44" s="322"/>
      <c r="X44" s="322"/>
      <c r="Y44" s="322"/>
      <c r="Z44" s="322"/>
      <c r="AA44" s="322"/>
      <c r="AB44" s="322"/>
      <c r="AC44" s="322"/>
      <c r="AD44" s="322"/>
      <c r="AE44" s="322"/>
      <c r="AF44" s="322"/>
      <c r="AG44" s="322"/>
      <c r="AH44" s="322"/>
      <c r="AI44" s="322"/>
      <c r="AJ44" s="322"/>
      <c r="AK44" s="322"/>
      <c r="AL44" s="322"/>
      <c r="AM44" s="322"/>
    </row>
    <row r="45" spans="1:40" s="350" customFormat="1" ht="15" customHeight="1">
      <c r="A45" s="350" t="s">
        <v>551</v>
      </c>
      <c r="B45" s="351"/>
      <c r="C45" s="351"/>
      <c r="D45" s="351"/>
      <c r="E45" s="351"/>
      <c r="F45" s="351"/>
      <c r="G45" s="351"/>
      <c r="H45" s="322"/>
      <c r="I45" s="322"/>
      <c r="J45" s="322"/>
      <c r="K45" s="322"/>
      <c r="L45" s="322"/>
      <c r="M45" s="322"/>
      <c r="N45" s="322"/>
      <c r="O45" s="322"/>
      <c r="P45" s="322"/>
      <c r="Q45" s="322"/>
      <c r="R45" s="322"/>
      <c r="S45" s="322"/>
      <c r="T45" s="322"/>
      <c r="U45" s="322"/>
      <c r="V45" s="322"/>
      <c r="W45" s="322"/>
      <c r="X45" s="322"/>
      <c r="Y45" s="322"/>
      <c r="Z45" s="322"/>
      <c r="AA45" s="322"/>
      <c r="AB45" s="322"/>
      <c r="AC45" s="322"/>
      <c r="AD45" s="322"/>
      <c r="AE45" s="322"/>
      <c r="AF45" s="322"/>
      <c r="AG45" s="322"/>
      <c r="AH45" s="322"/>
      <c r="AI45" s="322"/>
      <c r="AJ45" s="322"/>
      <c r="AK45" s="322"/>
      <c r="AL45" s="322"/>
      <c r="AM45" s="322"/>
    </row>
    <row r="46" spans="1:40" s="350" customFormat="1" ht="15" customHeight="1">
      <c r="A46" s="350" t="s">
        <v>553</v>
      </c>
      <c r="B46" s="351"/>
      <c r="C46" s="351"/>
      <c r="D46" s="351"/>
      <c r="E46" s="351"/>
      <c r="F46" s="351"/>
      <c r="G46" s="351"/>
      <c r="H46" s="322"/>
      <c r="I46" s="322"/>
      <c r="J46" s="322"/>
      <c r="K46" s="322"/>
      <c r="L46" s="322"/>
      <c r="M46" s="322"/>
      <c r="N46" s="322"/>
      <c r="O46" s="322"/>
      <c r="P46" s="322"/>
      <c r="Q46" s="322"/>
      <c r="R46" s="322"/>
      <c r="S46" s="322"/>
      <c r="T46" s="322"/>
      <c r="U46" s="322"/>
      <c r="V46" s="322"/>
      <c r="W46" s="322"/>
      <c r="X46" s="322"/>
      <c r="Y46" s="322"/>
      <c r="Z46" s="322"/>
      <c r="AA46" s="322"/>
      <c r="AB46" s="322"/>
      <c r="AC46" s="322"/>
      <c r="AD46" s="322"/>
      <c r="AE46" s="322"/>
      <c r="AF46" s="322"/>
      <c r="AG46" s="322"/>
      <c r="AH46" s="322"/>
      <c r="AI46" s="322"/>
      <c r="AJ46" s="322"/>
      <c r="AK46" s="322"/>
      <c r="AL46" s="322"/>
      <c r="AM46" s="322"/>
    </row>
    <row r="47" spans="1:40" s="350" customFormat="1" ht="15" customHeight="1">
      <c r="A47" s="350" t="s">
        <v>554</v>
      </c>
      <c r="B47" s="351"/>
      <c r="C47" s="351"/>
      <c r="D47" s="351"/>
      <c r="E47" s="351"/>
      <c r="F47" s="351"/>
      <c r="G47" s="351"/>
      <c r="H47" s="322"/>
      <c r="I47" s="322"/>
      <c r="J47" s="322"/>
      <c r="K47" s="322"/>
      <c r="L47" s="322"/>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c r="AL47" s="322"/>
      <c r="AM47" s="322"/>
    </row>
    <row r="48" spans="1:40" ht="15" customHeight="1">
      <c r="A48" s="350" t="s">
        <v>555</v>
      </c>
      <c r="B48" s="365"/>
      <c r="C48" s="350"/>
      <c r="D48" s="350"/>
      <c r="E48" s="350"/>
      <c r="F48" s="350"/>
      <c r="G48" s="350"/>
    </row>
    <row r="49" spans="1:7" ht="15" customHeight="1">
      <c r="A49" s="350" t="s">
        <v>556</v>
      </c>
      <c r="B49" s="365"/>
      <c r="C49" s="350"/>
      <c r="D49" s="350"/>
      <c r="E49" s="350"/>
      <c r="F49" s="350"/>
      <c r="G49" s="350"/>
    </row>
    <row r="50" spans="1:7" ht="15" customHeight="1">
      <c r="A50" s="350"/>
      <c r="B50" s="356" t="s">
        <v>557</v>
      </c>
      <c r="C50" s="1153" t="s">
        <v>558</v>
      </c>
      <c r="D50" s="1153"/>
      <c r="E50" s="1153"/>
      <c r="F50" s="350"/>
      <c r="G50" s="350"/>
    </row>
    <row r="51" spans="1:7" ht="15" customHeight="1">
      <c r="A51" s="350"/>
      <c r="B51" s="366" t="s">
        <v>532</v>
      </c>
      <c r="C51" s="1171" t="s">
        <v>559</v>
      </c>
      <c r="D51" s="1171"/>
      <c r="E51" s="1171"/>
      <c r="F51" s="350"/>
      <c r="G51" s="350"/>
    </row>
    <row r="52" spans="1:7" ht="15" customHeight="1">
      <c r="A52" s="350"/>
      <c r="B52" s="366" t="s">
        <v>533</v>
      </c>
      <c r="C52" s="1171" t="s">
        <v>560</v>
      </c>
      <c r="D52" s="1171"/>
      <c r="E52" s="1171"/>
      <c r="F52" s="350"/>
      <c r="G52" s="350"/>
    </row>
    <row r="53" spans="1:7" ht="15" customHeight="1">
      <c r="A53" s="350"/>
      <c r="B53" s="366" t="s">
        <v>535</v>
      </c>
      <c r="C53" s="1171" t="s">
        <v>561</v>
      </c>
      <c r="D53" s="1171"/>
      <c r="E53" s="1171"/>
      <c r="F53" s="350"/>
      <c r="G53" s="350"/>
    </row>
    <row r="54" spans="1:7" ht="15" customHeight="1">
      <c r="A54" s="350"/>
      <c r="B54" s="366" t="s">
        <v>537</v>
      </c>
      <c r="C54" s="1171" t="s">
        <v>562</v>
      </c>
      <c r="D54" s="1171"/>
      <c r="E54" s="1171"/>
      <c r="F54" s="350"/>
      <c r="G54" s="350"/>
    </row>
    <row r="55" spans="1:7" ht="15" customHeight="1">
      <c r="A55" s="350"/>
      <c r="B55" s="350" t="s">
        <v>563</v>
      </c>
      <c r="C55" s="350"/>
      <c r="D55" s="350"/>
      <c r="E55" s="350"/>
      <c r="F55" s="350"/>
      <c r="G55" s="350"/>
    </row>
    <row r="56" spans="1:7" ht="15" customHeight="1">
      <c r="A56" s="350"/>
      <c r="B56" s="350" t="s">
        <v>564</v>
      </c>
      <c r="C56" s="350"/>
      <c r="D56" s="350"/>
      <c r="E56" s="350"/>
      <c r="F56" s="350"/>
      <c r="G56" s="350"/>
    </row>
    <row r="57" spans="1:7" ht="15" customHeight="1">
      <c r="A57" s="350"/>
      <c r="B57" s="350" t="s">
        <v>565</v>
      </c>
      <c r="C57" s="350"/>
      <c r="D57" s="350"/>
      <c r="E57" s="350"/>
      <c r="F57" s="350"/>
      <c r="G57" s="350"/>
    </row>
    <row r="58" spans="1:7" ht="15" customHeight="1">
      <c r="A58" s="350" t="s">
        <v>566</v>
      </c>
      <c r="B58" s="365"/>
      <c r="C58" s="350"/>
      <c r="D58" s="350"/>
      <c r="E58" s="350"/>
      <c r="F58" s="350"/>
      <c r="G58" s="350"/>
    </row>
    <row r="59" spans="1:7" ht="15" customHeight="1">
      <c r="A59" s="350" t="s">
        <v>589</v>
      </c>
      <c r="B59" s="365"/>
      <c r="C59" s="350"/>
      <c r="D59" s="350"/>
      <c r="E59" s="350"/>
      <c r="F59" s="350"/>
      <c r="G59" s="350"/>
    </row>
    <row r="60" spans="1:7" ht="15" customHeight="1">
      <c r="A60" s="350" t="s">
        <v>568</v>
      </c>
      <c r="B60" s="365"/>
      <c r="C60" s="350"/>
      <c r="D60" s="350"/>
      <c r="E60" s="350"/>
      <c r="F60" s="350"/>
      <c r="G60" s="350"/>
    </row>
    <row r="61" spans="1:7" ht="15" customHeight="1">
      <c r="A61" s="350" t="s">
        <v>569</v>
      </c>
      <c r="B61" s="365"/>
      <c r="C61" s="350"/>
      <c r="D61" s="350"/>
      <c r="E61" s="350"/>
      <c r="F61" s="350"/>
      <c r="G61" s="350"/>
    </row>
    <row r="62" spans="1:7" ht="15" customHeight="1">
      <c r="A62" s="350" t="s">
        <v>570</v>
      </c>
      <c r="B62" s="365"/>
      <c r="C62" s="350"/>
      <c r="D62" s="350"/>
      <c r="E62" s="350"/>
      <c r="F62" s="350"/>
      <c r="G62" s="350"/>
    </row>
    <row r="63" spans="1:7" ht="15" customHeight="1">
      <c r="A63" s="350" t="s">
        <v>571</v>
      </c>
      <c r="B63" s="365"/>
      <c r="C63" s="350"/>
      <c r="D63" s="350"/>
      <c r="E63" s="350"/>
      <c r="F63" s="350"/>
      <c r="G63" s="350"/>
    </row>
    <row r="64" spans="1:7" ht="15" customHeight="1">
      <c r="A64" s="350"/>
      <c r="B64" s="350" t="s">
        <v>572</v>
      </c>
      <c r="C64" s="350"/>
      <c r="D64" s="350"/>
      <c r="E64" s="350"/>
      <c r="F64" s="350"/>
      <c r="G64" s="350"/>
    </row>
    <row r="65" spans="1:7" ht="15" customHeight="1">
      <c r="A65" s="350"/>
      <c r="B65" s="350" t="s">
        <v>573</v>
      </c>
      <c r="C65" s="350"/>
      <c r="D65" s="350"/>
      <c r="E65" s="350"/>
      <c r="F65" s="350"/>
      <c r="G65" s="350"/>
    </row>
    <row r="66" spans="1:7" ht="15" customHeight="1">
      <c r="A66" s="350" t="s">
        <v>574</v>
      </c>
      <c r="B66" s="365"/>
      <c r="C66" s="350"/>
      <c r="D66" s="350"/>
      <c r="E66" s="350"/>
      <c r="F66" s="350"/>
      <c r="G66" s="350"/>
    </row>
    <row r="67" spans="1:7" ht="15" customHeight="1">
      <c r="A67" s="350" t="s">
        <v>575</v>
      </c>
      <c r="B67" s="365"/>
      <c r="C67" s="350"/>
      <c r="D67" s="350"/>
      <c r="E67" s="350"/>
      <c r="F67" s="350"/>
      <c r="G67" s="350"/>
    </row>
    <row r="68" spans="1:7" ht="15" customHeight="1">
      <c r="A68" s="350" t="s">
        <v>576</v>
      </c>
      <c r="B68" s="365"/>
      <c r="C68" s="350"/>
      <c r="D68" s="350"/>
      <c r="E68" s="350"/>
      <c r="F68" s="350"/>
      <c r="G68" s="350"/>
    </row>
    <row r="69" spans="1:7" ht="15" customHeight="1">
      <c r="A69" s="350" t="s">
        <v>577</v>
      </c>
      <c r="B69" s="365"/>
      <c r="C69" s="350"/>
      <c r="D69" s="350"/>
      <c r="E69" s="350"/>
      <c r="F69" s="350"/>
      <c r="G69" s="350"/>
    </row>
    <row r="70" spans="1:7" ht="15" customHeight="1">
      <c r="A70" s="350" t="s">
        <v>578</v>
      </c>
      <c r="B70" s="365"/>
      <c r="C70" s="350"/>
      <c r="D70" s="350"/>
      <c r="E70" s="350"/>
      <c r="F70" s="350"/>
      <c r="G70" s="350"/>
    </row>
    <row r="71" spans="1:7" ht="15" customHeight="1">
      <c r="A71" s="350" t="s">
        <v>579</v>
      </c>
      <c r="B71" s="365"/>
      <c r="C71" s="350"/>
      <c r="D71" s="350"/>
      <c r="E71" s="350"/>
      <c r="F71" s="350"/>
      <c r="G71" s="350"/>
    </row>
    <row r="72" spans="1:7" ht="15" customHeight="1">
      <c r="A72" s="350" t="s">
        <v>580</v>
      </c>
      <c r="B72" s="365"/>
      <c r="C72" s="350"/>
      <c r="D72" s="350"/>
      <c r="E72" s="350"/>
      <c r="F72" s="350"/>
      <c r="G72" s="350"/>
    </row>
    <row r="73" spans="1:7" ht="15" customHeight="1">
      <c r="A73" s="350" t="s">
        <v>581</v>
      </c>
      <c r="B73" s="365"/>
      <c r="C73" s="350"/>
      <c r="D73" s="350"/>
      <c r="E73" s="350"/>
      <c r="F73" s="350"/>
      <c r="G73" s="350"/>
    </row>
  </sheetData>
  <mergeCells count="101">
    <mergeCell ref="AG41:AK41"/>
    <mergeCell ref="AL41:AM41"/>
    <mergeCell ref="C50:E50"/>
    <mergeCell ref="C51:E51"/>
    <mergeCell ref="C52:E52"/>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3:E53"/>
    <mergeCell ref="C54:E54"/>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8:AN28"/>
    <mergeCell ref="AM29:AN29"/>
    <mergeCell ref="AM30:AN30"/>
    <mergeCell ref="A31:E31"/>
    <mergeCell ref="AM31:AN32"/>
    <mergeCell ref="A32:E32"/>
    <mergeCell ref="AG37:AK37"/>
    <mergeCell ref="AL37:AM37"/>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9"/>
  <dataValidations count="3">
    <dataValidation type="list" allowBlank="1" showInputMessage="1" showErrorMessage="1" sqref="C11:C30" xr:uid="{BD9760F0-34CF-4DDD-909C-E72E385CF0F7}">
      <formula1>"A,B,C,D"</formula1>
    </dataValidation>
    <dataValidation type="list" allowBlank="1" showInputMessage="1" showErrorMessage="1" sqref="AK4:AN4" xr:uid="{0F9964EC-7337-446F-80B7-E923EA128C2F}">
      <formula1>"予定,実績"</formula1>
    </dataValidation>
    <dataValidation type="list" allowBlank="1" showInputMessage="1" sqref="B11:B30" xr:uid="{547B5534-A49E-48D2-9BC5-F7654E84D04B}">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617B9-F42D-4E21-8451-2194BB4405E8}">
  <dimension ref="A1:AN73"/>
  <sheetViews>
    <sheetView showGridLines="0" view="pageBreakPreview" zoomScaleNormal="100" zoomScaleSheetLayoutView="100" workbookViewId="0">
      <selection activeCell="AK3" sqref="AK3:AN3"/>
    </sheetView>
  </sheetViews>
  <sheetFormatPr defaultColWidth="8.19921875" defaultRowHeight="21" customHeight="1"/>
  <cols>
    <col min="1" max="1" width="2.59765625" style="326" customWidth="1"/>
    <col min="2" max="2" width="1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0"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590</v>
      </c>
      <c r="AL1" s="1141"/>
      <c r="AM1" s="1141"/>
      <c r="AN1" s="1141"/>
    </row>
    <row r="2" spans="1:40" ht="18" customHeight="1">
      <c r="A2" s="323"/>
      <c r="B2" s="327"/>
      <c r="C2" s="327"/>
      <c r="D2" s="327"/>
      <c r="E2" s="327"/>
      <c r="F2" s="327"/>
      <c r="G2" s="327"/>
      <c r="H2" s="327"/>
      <c r="I2" s="327"/>
      <c r="J2" s="327"/>
      <c r="K2" s="327"/>
      <c r="L2" s="327"/>
      <c r="M2" s="1142">
        <v>2024</v>
      </c>
      <c r="N2" s="1142"/>
      <c r="O2" s="1142"/>
      <c r="P2" s="1142"/>
      <c r="Q2" s="1143" t="s">
        <v>196</v>
      </c>
      <c r="R2" s="1143"/>
      <c r="S2" s="1142">
        <v>5</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0"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0"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0" ht="18" customHeight="1">
      <c r="A5" s="328"/>
      <c r="B5" s="328"/>
      <c r="C5" s="328"/>
      <c r="D5" s="328"/>
      <c r="E5" s="328"/>
      <c r="F5" s="328"/>
      <c r="G5" s="328"/>
      <c r="H5" s="328"/>
      <c r="I5" s="328"/>
      <c r="J5" s="328"/>
      <c r="K5" s="328"/>
      <c r="L5" s="328"/>
      <c r="M5" s="328"/>
      <c r="N5" s="328"/>
      <c r="O5" s="328"/>
      <c r="P5" s="328"/>
      <c r="Q5" s="328"/>
      <c r="R5" s="328"/>
      <c r="S5" s="328"/>
      <c r="U5" s="328"/>
      <c r="V5" s="328"/>
      <c r="W5" s="328"/>
      <c r="Y5" s="329"/>
      <c r="Z5" s="329"/>
      <c r="AA5" s="329"/>
      <c r="AB5" s="323"/>
      <c r="AC5" s="329"/>
      <c r="AD5" s="329"/>
      <c r="AE5" s="329"/>
      <c r="AF5" s="329"/>
      <c r="AG5" s="330" t="s">
        <v>517</v>
      </c>
      <c r="AH5" s="1146"/>
      <c r="AI5" s="1146"/>
      <c r="AJ5" s="1146"/>
      <c r="AK5" s="329" t="s">
        <v>518</v>
      </c>
      <c r="AL5" s="367"/>
      <c r="AM5" s="329" t="s">
        <v>519</v>
      </c>
      <c r="AN5" s="323"/>
    </row>
    <row r="6" spans="1:40" ht="9.9" customHeight="1">
      <c r="A6" s="323"/>
      <c r="B6" s="334"/>
      <c r="C6" s="334"/>
      <c r="D6" s="334"/>
      <c r="E6" s="334"/>
      <c r="F6" s="334"/>
      <c r="G6" s="334"/>
      <c r="H6" s="334"/>
      <c r="I6" s="334"/>
      <c r="J6" s="334"/>
      <c r="K6" s="334"/>
      <c r="L6" s="334"/>
      <c r="M6" s="334"/>
      <c r="N6" s="334"/>
      <c r="O6" s="334"/>
      <c r="P6" s="334"/>
      <c r="Q6" s="334"/>
      <c r="R6" s="334"/>
      <c r="S6" s="334"/>
      <c r="T6" s="334"/>
      <c r="U6" s="334"/>
      <c r="V6" s="334"/>
      <c r="W6" s="334"/>
      <c r="X6" s="327"/>
      <c r="Y6" s="327"/>
      <c r="Z6" s="327"/>
      <c r="AA6" s="327"/>
      <c r="AB6" s="327"/>
      <c r="AC6" s="327"/>
      <c r="AD6" s="327"/>
      <c r="AE6" s="327"/>
      <c r="AF6" s="327"/>
      <c r="AG6" s="327"/>
      <c r="AH6" s="327"/>
      <c r="AI6" s="327"/>
      <c r="AJ6" s="327"/>
      <c r="AK6" s="327"/>
      <c r="AL6" s="327"/>
      <c r="AM6" s="323"/>
      <c r="AN6" s="323"/>
    </row>
    <row r="7" spans="1:40" ht="15" customHeight="1">
      <c r="A7" s="1147" t="s">
        <v>520</v>
      </c>
      <c r="B7" s="1148" t="s">
        <v>521</v>
      </c>
      <c r="C7" s="1150" t="s">
        <v>522</v>
      </c>
      <c r="D7" s="1153" t="s">
        <v>523</v>
      </c>
      <c r="E7" s="1154" t="s">
        <v>524</v>
      </c>
      <c r="F7" s="1155" t="s">
        <v>525</v>
      </c>
      <c r="G7" s="1155"/>
      <c r="H7" s="1155"/>
      <c r="I7" s="1155"/>
      <c r="J7" s="1155"/>
      <c r="K7" s="1155"/>
      <c r="L7" s="1155"/>
      <c r="M7" s="1155"/>
      <c r="N7" s="1155"/>
      <c r="O7" s="1155"/>
      <c r="P7" s="1155"/>
      <c r="Q7" s="1155"/>
      <c r="R7" s="1155"/>
      <c r="S7" s="1155"/>
      <c r="T7" s="1155"/>
      <c r="U7" s="1155"/>
      <c r="V7" s="1155"/>
      <c r="W7" s="1155"/>
      <c r="X7" s="1155"/>
      <c r="Y7" s="1155"/>
      <c r="Z7" s="1155"/>
      <c r="AA7" s="1155"/>
      <c r="AB7" s="1155"/>
      <c r="AC7" s="1155"/>
      <c r="AD7" s="1155"/>
      <c r="AE7" s="1155"/>
      <c r="AF7" s="1155"/>
      <c r="AG7" s="1155"/>
      <c r="AH7" s="1155"/>
      <c r="AI7" s="1155"/>
      <c r="AJ7" s="1155"/>
      <c r="AK7" s="1159" t="s">
        <v>526</v>
      </c>
      <c r="AL7" s="1160" t="s">
        <v>527</v>
      </c>
      <c r="AM7" s="1161" t="s">
        <v>528</v>
      </c>
      <c r="AN7" s="1161"/>
    </row>
    <row r="8" spans="1:40" ht="15" customHeight="1">
      <c r="A8" s="1147"/>
      <c r="B8" s="1149"/>
      <c r="C8" s="1151"/>
      <c r="D8" s="1153"/>
      <c r="E8" s="1154"/>
      <c r="F8" s="1153" t="s">
        <v>165</v>
      </c>
      <c r="G8" s="1153"/>
      <c r="H8" s="1153"/>
      <c r="I8" s="1153"/>
      <c r="J8" s="1153"/>
      <c r="K8" s="1153"/>
      <c r="L8" s="1153"/>
      <c r="M8" s="1153" t="s">
        <v>166</v>
      </c>
      <c r="N8" s="1153"/>
      <c r="O8" s="1153"/>
      <c r="P8" s="1153"/>
      <c r="Q8" s="1153"/>
      <c r="R8" s="1153"/>
      <c r="S8" s="1153"/>
      <c r="T8" s="1153" t="s">
        <v>167</v>
      </c>
      <c r="U8" s="1153"/>
      <c r="V8" s="1153"/>
      <c r="W8" s="1153"/>
      <c r="X8" s="1153"/>
      <c r="Y8" s="1153"/>
      <c r="Z8" s="1153"/>
      <c r="AA8" s="1153" t="s">
        <v>168</v>
      </c>
      <c r="AB8" s="1153"/>
      <c r="AC8" s="1153"/>
      <c r="AD8" s="1153"/>
      <c r="AE8" s="1153"/>
      <c r="AF8" s="1153"/>
      <c r="AG8" s="1153"/>
      <c r="AH8" s="1153" t="s">
        <v>529</v>
      </c>
      <c r="AI8" s="1153"/>
      <c r="AJ8" s="1153"/>
      <c r="AK8" s="1159"/>
      <c r="AL8" s="1160"/>
      <c r="AM8" s="1161"/>
      <c r="AN8" s="1161"/>
    </row>
    <row r="9" spans="1:40" ht="15" customHeight="1">
      <c r="A9" s="1147"/>
      <c r="B9" s="1156" t="s">
        <v>530</v>
      </c>
      <c r="C9" s="1151"/>
      <c r="D9" s="1153"/>
      <c r="E9" s="1154"/>
      <c r="F9" s="335">
        <f>DATE($M$2,$S$2,1)</f>
        <v>45413</v>
      </c>
      <c r="G9" s="335">
        <f>DATE($M$2,$S$2,2)</f>
        <v>45414</v>
      </c>
      <c r="H9" s="335">
        <f>DATE($M$2,$S$2,3)</f>
        <v>45415</v>
      </c>
      <c r="I9" s="335">
        <f>DATE($M$2,$S$2,4)</f>
        <v>45416</v>
      </c>
      <c r="J9" s="335">
        <f>DATE($M$2,$S$2,5)</f>
        <v>45417</v>
      </c>
      <c r="K9" s="335">
        <f>DATE($M$2,$S$2,6)</f>
        <v>45418</v>
      </c>
      <c r="L9" s="335">
        <f>DATE($M$2,$S$2,7)</f>
        <v>45419</v>
      </c>
      <c r="M9" s="335">
        <f>DATE($M$2,$S$2,8)</f>
        <v>45420</v>
      </c>
      <c r="N9" s="335">
        <f>DATE($M$2,$S$2,9)</f>
        <v>45421</v>
      </c>
      <c r="O9" s="335">
        <f>DATE($M$2,$S$2,10)</f>
        <v>45422</v>
      </c>
      <c r="P9" s="335">
        <f>DATE($M$2,$S$2,11)</f>
        <v>45423</v>
      </c>
      <c r="Q9" s="335">
        <f>DATE($M$2,$S$2,12)</f>
        <v>45424</v>
      </c>
      <c r="R9" s="335">
        <f>DATE($M$2,$S$2,13)</f>
        <v>45425</v>
      </c>
      <c r="S9" s="335">
        <f>DATE($M$2,$S$2,14)</f>
        <v>45426</v>
      </c>
      <c r="T9" s="335">
        <f>DATE($M$2,$S$2,15)</f>
        <v>45427</v>
      </c>
      <c r="U9" s="335">
        <f>DATE($M$2,$S$2,16)</f>
        <v>45428</v>
      </c>
      <c r="V9" s="335">
        <f>DATE($M$2,$S$2,17)</f>
        <v>45429</v>
      </c>
      <c r="W9" s="335">
        <f>DATE($M$2,$S$2,18)</f>
        <v>45430</v>
      </c>
      <c r="X9" s="335">
        <f>DATE($M$2,$S$2,19)</f>
        <v>45431</v>
      </c>
      <c r="Y9" s="335">
        <f>DATE($M$2,$S$2,20)</f>
        <v>45432</v>
      </c>
      <c r="Z9" s="335">
        <f>DATE($M$2,$S$2,21)</f>
        <v>45433</v>
      </c>
      <c r="AA9" s="335">
        <f>DATE($M$2,$S$2,22)</f>
        <v>45434</v>
      </c>
      <c r="AB9" s="335">
        <f>DATE($M$2,$S$2,23)</f>
        <v>45435</v>
      </c>
      <c r="AC9" s="335">
        <f>DATE($M$2,$S$2,24)</f>
        <v>45436</v>
      </c>
      <c r="AD9" s="335">
        <f>DATE($M$2,$S$2,25)</f>
        <v>45437</v>
      </c>
      <c r="AE9" s="335">
        <f>DATE($M$2,$S$2,26)</f>
        <v>45438</v>
      </c>
      <c r="AF9" s="335">
        <f>DATE($M$2,$S$2,27)</f>
        <v>45439</v>
      </c>
      <c r="AG9" s="335">
        <f>DATE($M$2,$S$2,28)</f>
        <v>45440</v>
      </c>
      <c r="AH9" s="335">
        <f>IF(DAY(EOMONTH(F9,0))&lt;29,"",DATE($M$2,$S$2,29))</f>
        <v>45441</v>
      </c>
      <c r="AI9" s="335">
        <f>IF(DAY(EOMONTH(F9,0))&lt;30,"",DATE($M$2,$S$2,30))</f>
        <v>45442</v>
      </c>
      <c r="AJ9" s="335">
        <f>IF(DAY(EOMONTH(F9,0))&lt;31,"",DATE($M$2,$S$2,31))</f>
        <v>45443</v>
      </c>
      <c r="AK9" s="1159"/>
      <c r="AL9" s="1160"/>
      <c r="AM9" s="1161"/>
      <c r="AN9" s="1161"/>
    </row>
    <row r="10" spans="1:40" ht="15" customHeight="1">
      <c r="A10" s="1147"/>
      <c r="B10" s="1157"/>
      <c r="C10" s="1152"/>
      <c r="D10" s="1153"/>
      <c r="E10" s="1154"/>
      <c r="F10" s="336">
        <f>DATE($M$2,$S$2,1)</f>
        <v>45413</v>
      </c>
      <c r="G10" s="336">
        <f>DATE($M$2,$S$2,2)</f>
        <v>45414</v>
      </c>
      <c r="H10" s="336">
        <f>DATE($M$2,$S$2,3)</f>
        <v>45415</v>
      </c>
      <c r="I10" s="336">
        <f>DATE($M$2,$S$2,4)</f>
        <v>45416</v>
      </c>
      <c r="J10" s="336">
        <f>DATE($M$2,$S$2,5)</f>
        <v>45417</v>
      </c>
      <c r="K10" s="336">
        <f>DATE($M$2,$S$2,6)</f>
        <v>45418</v>
      </c>
      <c r="L10" s="336">
        <f>DATE($M$2,$S$2,7)</f>
        <v>45419</v>
      </c>
      <c r="M10" s="336">
        <f>DATE($M$2,$S$2,8)</f>
        <v>45420</v>
      </c>
      <c r="N10" s="336">
        <f>DATE($M$2,$S$2,9)</f>
        <v>45421</v>
      </c>
      <c r="O10" s="336">
        <f>DATE($M$2,$S$2,10)</f>
        <v>45422</v>
      </c>
      <c r="P10" s="336">
        <f>DATE($M$2,$S$2,11)</f>
        <v>45423</v>
      </c>
      <c r="Q10" s="336">
        <f>DATE($M$2,$S$2,12)</f>
        <v>45424</v>
      </c>
      <c r="R10" s="336">
        <f>DATE($M$2,$S$2,13)</f>
        <v>45425</v>
      </c>
      <c r="S10" s="336">
        <f>DATE($M$2,$S$2,14)</f>
        <v>45426</v>
      </c>
      <c r="T10" s="336">
        <f>DATE($M$2,$S$2,15)</f>
        <v>45427</v>
      </c>
      <c r="U10" s="336">
        <f>DATE($M$2,$S$2,16)</f>
        <v>45428</v>
      </c>
      <c r="V10" s="336">
        <f>DATE($M$2,$S$2,17)</f>
        <v>45429</v>
      </c>
      <c r="W10" s="336">
        <f>DATE($M$2,$S$2,18)</f>
        <v>45430</v>
      </c>
      <c r="X10" s="336">
        <f>DATE($M$2,$S$2,19)</f>
        <v>45431</v>
      </c>
      <c r="Y10" s="336">
        <f>DATE($M$2,$S$2,20)</f>
        <v>45432</v>
      </c>
      <c r="Z10" s="336">
        <f>DATE($M$2,$S$2,21)</f>
        <v>45433</v>
      </c>
      <c r="AA10" s="336">
        <f>DATE($M$2,$S$2,22)</f>
        <v>45434</v>
      </c>
      <c r="AB10" s="336">
        <f>DATE($M$2,$S$2,23)</f>
        <v>45435</v>
      </c>
      <c r="AC10" s="336">
        <f>DATE($M$2,$S$2,24)</f>
        <v>45436</v>
      </c>
      <c r="AD10" s="336">
        <f>DATE($M$2,$S$2,25)</f>
        <v>45437</v>
      </c>
      <c r="AE10" s="336">
        <f>DATE($M$2,$S$2,26)</f>
        <v>45438</v>
      </c>
      <c r="AF10" s="336">
        <f>DATE($M$2,$S$2,27)</f>
        <v>45439</v>
      </c>
      <c r="AG10" s="336">
        <f>DATE($M$2,$S$2,28)</f>
        <v>45440</v>
      </c>
      <c r="AH10" s="336">
        <f>IF(DAY(EOMONTH(F10,0))&lt;29,"",DATE($M$2,$S$2,29))</f>
        <v>45441</v>
      </c>
      <c r="AI10" s="336">
        <f>IF(DAY(EOMONTH(F10,0))&lt;30,"",DATE($M$2,$S$2,30))</f>
        <v>45442</v>
      </c>
      <c r="AJ10" s="336">
        <f>IF(DAY(EOMONTH(F10,0))&lt;31,"",DATE($M$2,$S$2,31))</f>
        <v>45443</v>
      </c>
      <c r="AK10" s="1159"/>
      <c r="AL10" s="1160"/>
      <c r="AM10" s="1161"/>
      <c r="AN10" s="1161"/>
    </row>
    <row r="11" spans="1:40" ht="18" customHeight="1">
      <c r="A11" s="337">
        <v>1</v>
      </c>
      <c r="B11" s="338" t="s">
        <v>531</v>
      </c>
      <c r="C11" s="339" t="s">
        <v>532</v>
      </c>
      <c r="D11" s="340"/>
      <c r="E11" s="341" t="s">
        <v>532</v>
      </c>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425"/>
      <c r="AI11" s="425"/>
      <c r="AJ11" s="425"/>
      <c r="AK11" s="343">
        <f>+SUM(F11:AJ11)</f>
        <v>0</v>
      </c>
      <c r="AL11" s="344">
        <f>IF($AK$3="４週",AK11/4,AK11/(DAY(EOMONTH($F$9,0))/7))</f>
        <v>0</v>
      </c>
      <c r="AM11" s="1158"/>
      <c r="AN11" s="1158"/>
    </row>
    <row r="12" spans="1:40" ht="18" customHeight="1">
      <c r="A12" s="337">
        <v>2</v>
      </c>
      <c r="B12" s="338" t="s">
        <v>587</v>
      </c>
      <c r="C12" s="339" t="s">
        <v>533</v>
      </c>
      <c r="D12" s="340"/>
      <c r="E12" s="341" t="s">
        <v>533</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 t="shared" ref="AK12:AK31" si="0">+SUM(F12:AJ12)</f>
        <v>0</v>
      </c>
      <c r="AL12" s="344">
        <f>IF($AK$3="４週",AK12/4,AK12/(DAY(EOMONTH($F$9,0))/7))</f>
        <v>0</v>
      </c>
      <c r="AM12" s="1158"/>
      <c r="AN12" s="1158"/>
    </row>
    <row r="13" spans="1:40" ht="18" customHeight="1">
      <c r="A13" s="337">
        <v>3</v>
      </c>
      <c r="B13" s="338" t="s">
        <v>587</v>
      </c>
      <c r="C13" s="339" t="s">
        <v>535</v>
      </c>
      <c r="D13" s="340"/>
      <c r="E13" s="341" t="s">
        <v>535</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si="0"/>
        <v>0</v>
      </c>
      <c r="AL13" s="344">
        <f>IF($AK$3="４週",AK13/4,AK13/(DAY(EOMONTH($F$9,0))/7))</f>
        <v>0</v>
      </c>
      <c r="AM13" s="1158"/>
      <c r="AN13" s="1158"/>
    </row>
    <row r="14" spans="1:40" ht="18" customHeight="1">
      <c r="A14" s="337">
        <v>4</v>
      </c>
      <c r="B14" s="338" t="s">
        <v>588</v>
      </c>
      <c r="C14" s="339" t="s">
        <v>537</v>
      </c>
      <c r="D14" s="340"/>
      <c r="E14" s="341" t="s">
        <v>537</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0"/>
        <v>0</v>
      </c>
      <c r="AL14" s="344">
        <f>IF($AK$3="４週",AK14/4,AK14/(DAY(EOMONTH($F$9,0))/7))</f>
        <v>0</v>
      </c>
      <c r="AM14" s="1158"/>
      <c r="AN14" s="1158"/>
    </row>
    <row r="15" spans="1:40" ht="18" customHeight="1">
      <c r="A15" s="337">
        <v>5</v>
      </c>
      <c r="B15" s="338"/>
      <c r="C15" s="339"/>
      <c r="D15" s="340"/>
      <c r="E15" s="341"/>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0"/>
        <v>0</v>
      </c>
      <c r="AL15" s="344">
        <f t="shared" ref="AL15:AL30" si="1">IF($AK$3="４週",AK15/4,AK15/(DAY(EOMONTH($F$9,0))/7))</f>
        <v>0</v>
      </c>
      <c r="AM15" s="1158"/>
      <c r="AN15" s="1158"/>
    </row>
    <row r="16" spans="1:40" ht="18" customHeight="1">
      <c r="A16" s="337">
        <v>6</v>
      </c>
      <c r="B16" s="338"/>
      <c r="C16" s="339"/>
      <c r="D16" s="340"/>
      <c r="E16" s="341"/>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0"/>
        <v>0</v>
      </c>
      <c r="AL16" s="344">
        <f t="shared" si="1"/>
        <v>0</v>
      </c>
      <c r="AM16" s="1158"/>
      <c r="AN16" s="1158"/>
    </row>
    <row r="17" spans="1:40" ht="18" customHeight="1">
      <c r="A17" s="337">
        <v>7</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0"/>
        <v>0</v>
      </c>
      <c r="AL17" s="344">
        <f t="shared" si="1"/>
        <v>0</v>
      </c>
      <c r="AM17" s="1158"/>
      <c r="AN17" s="1158"/>
    </row>
    <row r="18" spans="1:40" ht="18" customHeight="1">
      <c r="A18" s="337">
        <v>8</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0"/>
        <v>0</v>
      </c>
      <c r="AL18" s="344">
        <f t="shared" si="1"/>
        <v>0</v>
      </c>
      <c r="AM18" s="1158"/>
      <c r="AN18" s="1158"/>
    </row>
    <row r="19" spans="1:40" ht="18" customHeight="1">
      <c r="A19" s="337">
        <v>9</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0"/>
        <v>0</v>
      </c>
      <c r="AL19" s="344">
        <f t="shared" si="1"/>
        <v>0</v>
      </c>
      <c r="AM19" s="1158"/>
      <c r="AN19" s="1158"/>
    </row>
    <row r="20" spans="1:40" ht="18" customHeight="1">
      <c r="A20" s="337">
        <v>10</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0"/>
        <v>0</v>
      </c>
      <c r="AL20" s="344">
        <f t="shared" si="1"/>
        <v>0</v>
      </c>
      <c r="AM20" s="1158"/>
      <c r="AN20" s="1158"/>
    </row>
    <row r="21" spans="1:40" ht="18" customHeight="1">
      <c r="A21" s="337">
        <v>11</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0"/>
        <v>0</v>
      </c>
      <c r="AL21" s="344">
        <f t="shared" si="1"/>
        <v>0</v>
      </c>
      <c r="AM21" s="1158"/>
      <c r="AN21" s="1158"/>
    </row>
    <row r="22" spans="1:40" ht="18" customHeight="1">
      <c r="A22" s="337">
        <v>12</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0"/>
        <v>0</v>
      </c>
      <c r="AL22" s="344">
        <f t="shared" si="1"/>
        <v>0</v>
      </c>
      <c r="AM22" s="1158"/>
      <c r="AN22" s="1158"/>
    </row>
    <row r="23" spans="1:40" ht="18" customHeight="1">
      <c r="A23" s="337">
        <v>13</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0"/>
        <v>0</v>
      </c>
      <c r="AL23" s="344">
        <f t="shared" si="1"/>
        <v>0</v>
      </c>
      <c r="AM23" s="1158"/>
      <c r="AN23" s="1158"/>
    </row>
    <row r="24" spans="1:40" ht="18" customHeight="1">
      <c r="A24" s="337">
        <v>14</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0"/>
        <v>0</v>
      </c>
      <c r="AL24" s="344">
        <f t="shared" si="1"/>
        <v>0</v>
      </c>
      <c r="AM24" s="1158"/>
      <c r="AN24" s="1158"/>
    </row>
    <row r="25" spans="1:40" ht="18" customHeight="1">
      <c r="A25" s="337">
        <v>15</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0"/>
        <v>0</v>
      </c>
      <c r="AL25" s="344">
        <f t="shared" si="1"/>
        <v>0</v>
      </c>
      <c r="AM25" s="1158"/>
      <c r="AN25" s="1158"/>
    </row>
    <row r="26" spans="1:40" ht="18" customHeight="1">
      <c r="A26" s="337">
        <v>16</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0"/>
        <v>0</v>
      </c>
      <c r="AL26" s="344">
        <f t="shared" si="1"/>
        <v>0</v>
      </c>
      <c r="AM26" s="1158"/>
      <c r="AN26" s="1158"/>
    </row>
    <row r="27" spans="1:40" ht="18" customHeight="1">
      <c r="A27" s="337">
        <v>17</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0"/>
        <v>0</v>
      </c>
      <c r="AL27" s="344">
        <f t="shared" si="1"/>
        <v>0</v>
      </c>
      <c r="AM27" s="1158"/>
      <c r="AN27" s="1158"/>
    </row>
    <row r="28" spans="1:40" ht="18" customHeight="1">
      <c r="A28" s="337">
        <v>18</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0"/>
        <v>0</v>
      </c>
      <c r="AL28" s="344">
        <f t="shared" si="1"/>
        <v>0</v>
      </c>
      <c r="AM28" s="1158"/>
      <c r="AN28" s="1158"/>
    </row>
    <row r="29" spans="1:40" ht="18" customHeight="1">
      <c r="A29" s="337">
        <v>19</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0"/>
        <v>0</v>
      </c>
      <c r="AL29" s="344">
        <f t="shared" si="1"/>
        <v>0</v>
      </c>
      <c r="AM29" s="1158"/>
      <c r="AN29" s="1158"/>
    </row>
    <row r="30" spans="1:40" ht="18" customHeight="1">
      <c r="A30" s="337">
        <v>20</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0"/>
        <v>0</v>
      </c>
      <c r="AL30" s="344">
        <f t="shared" si="1"/>
        <v>0</v>
      </c>
      <c r="AM30" s="1158"/>
      <c r="AN30" s="1158"/>
    </row>
    <row r="31" spans="1:40" ht="18" customHeight="1">
      <c r="A31" s="1154" t="s">
        <v>169</v>
      </c>
      <c r="B31" s="1169"/>
      <c r="C31" s="1169"/>
      <c r="D31" s="1169"/>
      <c r="E31" s="1169"/>
      <c r="F31" s="346">
        <f>+SUM(F11:F30)</f>
        <v>0</v>
      </c>
      <c r="G31" s="346">
        <f t="shared" ref="G31:AJ31" si="2">+SUM(G11:G30)</f>
        <v>0</v>
      </c>
      <c r="H31" s="346">
        <f t="shared" si="2"/>
        <v>0</v>
      </c>
      <c r="I31" s="346">
        <f t="shared" si="2"/>
        <v>0</v>
      </c>
      <c r="J31" s="346">
        <f t="shared" si="2"/>
        <v>0</v>
      </c>
      <c r="K31" s="346">
        <f t="shared" si="2"/>
        <v>0</v>
      </c>
      <c r="L31" s="346">
        <f t="shared" si="2"/>
        <v>0</v>
      </c>
      <c r="M31" s="346">
        <f t="shared" si="2"/>
        <v>0</v>
      </c>
      <c r="N31" s="346">
        <f t="shared" si="2"/>
        <v>0</v>
      </c>
      <c r="O31" s="346">
        <f t="shared" si="2"/>
        <v>0</v>
      </c>
      <c r="P31" s="346">
        <f t="shared" si="2"/>
        <v>0</v>
      </c>
      <c r="Q31" s="346">
        <f t="shared" si="2"/>
        <v>0</v>
      </c>
      <c r="R31" s="346">
        <f t="shared" si="2"/>
        <v>0</v>
      </c>
      <c r="S31" s="346">
        <f t="shared" si="2"/>
        <v>0</v>
      </c>
      <c r="T31" s="346">
        <f t="shared" si="2"/>
        <v>0</v>
      </c>
      <c r="U31" s="346">
        <f t="shared" si="2"/>
        <v>0</v>
      </c>
      <c r="V31" s="346">
        <f t="shared" si="2"/>
        <v>0</v>
      </c>
      <c r="W31" s="346">
        <f t="shared" si="2"/>
        <v>0</v>
      </c>
      <c r="X31" s="346">
        <f t="shared" si="2"/>
        <v>0</v>
      </c>
      <c r="Y31" s="346">
        <f t="shared" si="2"/>
        <v>0</v>
      </c>
      <c r="Z31" s="346">
        <f t="shared" si="2"/>
        <v>0</v>
      </c>
      <c r="AA31" s="346">
        <f t="shared" si="2"/>
        <v>0</v>
      </c>
      <c r="AB31" s="346">
        <f t="shared" si="2"/>
        <v>0</v>
      </c>
      <c r="AC31" s="346">
        <f t="shared" si="2"/>
        <v>0</v>
      </c>
      <c r="AD31" s="346">
        <f t="shared" si="2"/>
        <v>0</v>
      </c>
      <c r="AE31" s="346">
        <f t="shared" si="2"/>
        <v>0</v>
      </c>
      <c r="AF31" s="346">
        <f t="shared" si="2"/>
        <v>0</v>
      </c>
      <c r="AG31" s="346">
        <f t="shared" si="2"/>
        <v>0</v>
      </c>
      <c r="AH31" s="346">
        <f t="shared" si="2"/>
        <v>0</v>
      </c>
      <c r="AI31" s="346">
        <f t="shared" si="2"/>
        <v>0</v>
      </c>
      <c r="AJ31" s="346">
        <f t="shared" si="2"/>
        <v>0</v>
      </c>
      <c r="AK31" s="343">
        <f t="shared" si="0"/>
        <v>0</v>
      </c>
      <c r="AL31" s="344">
        <f>IF($AK$3="４週",AK31/4,AK31/(DAY(EOMONTH($F$9,0))/7))</f>
        <v>0</v>
      </c>
      <c r="AM31" s="1147"/>
      <c r="AN31" s="1147"/>
    </row>
    <row r="32" spans="1:40" ht="18" customHeight="1">
      <c r="A32" s="1169" t="s">
        <v>540</v>
      </c>
      <c r="B32" s="1169"/>
      <c r="C32" s="1169"/>
      <c r="D32" s="1169"/>
      <c r="E32" s="1170"/>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346"/>
      <c r="AL32" s="349"/>
      <c r="AM32" s="1147"/>
      <c r="AN32" s="1147"/>
    </row>
    <row r="33" spans="1:40" ht="15" customHeight="1">
      <c r="A33" s="334"/>
      <c r="B33" s="334"/>
      <c r="C33" s="334"/>
      <c r="D33" s="334"/>
      <c r="E33" s="334"/>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34"/>
      <c r="AL33" s="334"/>
      <c r="AM33" s="323"/>
    </row>
    <row r="34" spans="1:40"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0"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0" ht="21" customHeight="1">
      <c r="A36" s="322" t="s">
        <v>585</v>
      </c>
      <c r="B36" s="326"/>
      <c r="C36" s="327"/>
      <c r="D36" s="327"/>
      <c r="E36" s="327"/>
      <c r="F36" s="327"/>
      <c r="G36" s="323"/>
      <c r="H36" s="323"/>
      <c r="I36" s="323"/>
      <c r="J36" s="323"/>
      <c r="K36" s="323"/>
      <c r="L36" s="323"/>
      <c r="M36" s="323"/>
      <c r="N36" s="323"/>
      <c r="O36" s="323"/>
      <c r="P36" s="323"/>
      <c r="Q36" s="323"/>
      <c r="R36" s="323"/>
      <c r="S36" s="323"/>
      <c r="T36" s="323"/>
      <c r="U36" s="323"/>
      <c r="V36" s="323"/>
      <c r="W36" s="323"/>
      <c r="X36" s="323"/>
      <c r="Y36" s="323"/>
      <c r="Z36" s="323"/>
      <c r="AA36" s="323"/>
      <c r="AB36" s="323"/>
      <c r="AC36" s="323"/>
      <c r="AD36" s="323"/>
      <c r="AE36" s="323"/>
      <c r="AF36" s="323"/>
      <c r="AG36" s="323"/>
      <c r="AH36" s="323"/>
      <c r="AI36" s="323"/>
      <c r="AJ36" s="323"/>
      <c r="AK36" s="323"/>
      <c r="AL36" s="327"/>
      <c r="AM36" s="327"/>
      <c r="AN36" s="323"/>
    </row>
    <row r="37" spans="1:40" ht="24.9" customHeight="1">
      <c r="A37" s="323"/>
      <c r="B37" s="334"/>
      <c r="C37" s="1165" t="str">
        <f>IF(VLOOKUP($AK$1,[5]選択肢!$A$1:$J$32,C42,FALSE)=0,"-",VLOOKUP($AK$1,[5]選択肢!$A$1:$J$32,C42,FALSE))</f>
        <v>管理者</v>
      </c>
      <c r="D37" s="1166"/>
      <c r="E37" s="1167" t="str">
        <f>IF(VLOOKUP($AK$1,[5]選択肢!$A$1:$J$32,E42,FALSE)=0,"-",VLOOKUP($AK$1,[5]選択肢!$A$1:$J$32,E42,FALSE))</f>
        <v>児童発達支援管理責任者</v>
      </c>
      <c r="F37" s="1167"/>
      <c r="G37" s="1167"/>
      <c r="H37" s="1167"/>
      <c r="I37" s="1165" t="str">
        <f>IF(VLOOKUP($AK$1,[5]選択肢!$A$1:$J$32,I42,FALSE)=0,"-",VLOOKUP($AK$1,[5]選択肢!$A$1:$J$32,I42,FALSE))</f>
        <v>訪問支援員</v>
      </c>
      <c r="J37" s="1166"/>
      <c r="K37" s="1166"/>
      <c r="L37" s="1166"/>
      <c r="M37" s="1166"/>
      <c r="N37" s="1168"/>
      <c r="O37" s="1165" t="str">
        <f>IF(VLOOKUP($AK$1,[5]選択肢!$A$1:$J$32,O42,FALSE)=0,"-",VLOOKUP($AK$1,[5]選択肢!$A$1:$J$32,O42,FALSE))</f>
        <v>-</v>
      </c>
      <c r="P37" s="1166"/>
      <c r="Q37" s="1166"/>
      <c r="R37" s="1166"/>
      <c r="S37" s="1166"/>
      <c r="T37" s="1168"/>
      <c r="U37" s="1165" t="str">
        <f>IF(VLOOKUP($AK$1,[5]選択肢!$A$1:$J$32,U42,FALSE)=0,"-",VLOOKUP($AK$1,[5]選択肢!$A$1:$J$32,U42,FALSE))</f>
        <v>-</v>
      </c>
      <c r="V37" s="1166"/>
      <c r="W37" s="1166"/>
      <c r="X37" s="1166"/>
      <c r="Y37" s="1166"/>
      <c r="Z37" s="1168"/>
      <c r="AA37" s="1165" t="str">
        <f>IF(VLOOKUP($AK$1,[5]選択肢!$A$1:$J$32,AA42,FALSE)=0,"-",VLOOKUP($AK$1,[5]選択肢!$A$1:$J$32,AA42,FALSE))</f>
        <v>-</v>
      </c>
      <c r="AB37" s="1166"/>
      <c r="AC37" s="1166"/>
      <c r="AD37" s="1166"/>
      <c r="AE37" s="1166"/>
      <c r="AF37" s="1168"/>
      <c r="AG37" s="1167" t="str">
        <f>IF(VLOOKUP($AK$1,[5]選択肢!$A$1:$J$32,AG42,FALSE)=0,"-",VLOOKUP($AK$1,[5]選択肢!$A$1:$J$32,AG42,FALSE))</f>
        <v>-</v>
      </c>
      <c r="AH37" s="1167"/>
      <c r="AI37" s="1167"/>
      <c r="AJ37" s="1167"/>
      <c r="AK37" s="1167"/>
      <c r="AL37" s="1167" t="str">
        <f>IF(VLOOKUP($AK$1,[5]選択肢!$A$1:$J$32,AL42,FALSE)=0,"-",VLOOKUP($AK$1,[5]選択肢!$A$1:$J$32,AL42,FALSE))</f>
        <v>-</v>
      </c>
      <c r="AM37" s="1167"/>
      <c r="AN37" s="323"/>
    </row>
    <row r="38" spans="1:40" ht="18" customHeight="1">
      <c r="A38" s="323"/>
      <c r="B38" s="334"/>
      <c r="C38" s="354" t="s">
        <v>542</v>
      </c>
      <c r="D38" s="354" t="s">
        <v>543</v>
      </c>
      <c r="E38" s="355" t="s">
        <v>542</v>
      </c>
      <c r="F38" s="1172" t="s">
        <v>543</v>
      </c>
      <c r="G38" s="1172"/>
      <c r="H38" s="1172"/>
      <c r="I38" s="1162" t="s">
        <v>542</v>
      </c>
      <c r="J38" s="1163"/>
      <c r="K38" s="1164"/>
      <c r="L38" s="1162" t="s">
        <v>543</v>
      </c>
      <c r="M38" s="1163"/>
      <c r="N38" s="1164"/>
      <c r="O38" s="1162" t="s">
        <v>542</v>
      </c>
      <c r="P38" s="1163"/>
      <c r="Q38" s="1164"/>
      <c r="R38" s="1162" t="s">
        <v>543</v>
      </c>
      <c r="S38" s="1163"/>
      <c r="T38" s="1164"/>
      <c r="U38" s="1162" t="s">
        <v>542</v>
      </c>
      <c r="V38" s="1163"/>
      <c r="W38" s="1164"/>
      <c r="X38" s="1162" t="s">
        <v>543</v>
      </c>
      <c r="Y38" s="1163"/>
      <c r="Z38" s="1164"/>
      <c r="AA38" s="1162" t="s">
        <v>542</v>
      </c>
      <c r="AB38" s="1163"/>
      <c r="AC38" s="1164"/>
      <c r="AD38" s="1162" t="s">
        <v>543</v>
      </c>
      <c r="AE38" s="1163"/>
      <c r="AF38" s="1164"/>
      <c r="AG38" s="1162" t="s">
        <v>542</v>
      </c>
      <c r="AH38" s="1163"/>
      <c r="AI38" s="1164"/>
      <c r="AJ38" s="1162" t="s">
        <v>543</v>
      </c>
      <c r="AK38" s="1164"/>
      <c r="AL38" s="355" t="s">
        <v>544</v>
      </c>
      <c r="AM38" s="355" t="s">
        <v>545</v>
      </c>
      <c r="AN38" s="323"/>
    </row>
    <row r="39" spans="1:40" ht="18" customHeight="1">
      <c r="A39" s="323"/>
      <c r="B39" s="356" t="s">
        <v>546</v>
      </c>
      <c r="C39" s="355">
        <f>COUNTIFS($B$11:$B$30,C$37,$C$11:$C$30,"A",$E$11:$E$30,"*")</f>
        <v>1</v>
      </c>
      <c r="D39" s="355">
        <f>COUNTIFS($B$11:$B$30,C$37,$C$11:$C$30,"B",$E$11:$E$30,"*")</f>
        <v>0</v>
      </c>
      <c r="E39" s="355">
        <f>COUNTIFS($B$11:$B$30,E$37,$C$11:$C$30,"A",$E$11:$E$30,"*")</f>
        <v>0</v>
      </c>
      <c r="F39" s="1162">
        <f>COUNTIFS($B$11:$B$30,E$37,$C$11:$C$30,"B",$E$11:$E$30,"*")</f>
        <v>1</v>
      </c>
      <c r="G39" s="1163"/>
      <c r="H39" s="1164"/>
      <c r="I39" s="1162">
        <f>COUNTIFS($B$11:$B$30,I$37,$C$11:$C$30,"A",$E$11:$E$30,"*")</f>
        <v>0</v>
      </c>
      <c r="J39" s="1163"/>
      <c r="K39" s="1164"/>
      <c r="L39" s="1162">
        <f>COUNTIFS($B$11:$B$30,I$37,$C$11:$C$30,"B",$E$11:$E$30,"*")</f>
        <v>0</v>
      </c>
      <c r="M39" s="1163"/>
      <c r="N39" s="1164"/>
      <c r="O39" s="1162">
        <f>COUNTIFS($B$11:$B$30,O$37,$C$11:$C$30,"A",$E$11:$E$30,"*")</f>
        <v>0</v>
      </c>
      <c r="P39" s="1163"/>
      <c r="Q39" s="1164"/>
      <c r="R39" s="1162">
        <f>COUNTIFS($B$11:$B$30,O$37,$C$11:$C$30,"B",$E$11:$E$30,"*")</f>
        <v>0</v>
      </c>
      <c r="S39" s="1163"/>
      <c r="T39" s="1164"/>
      <c r="U39" s="1162">
        <f>COUNTIFS($B$11:$B$30,U$37,$C$11:$C$30,"A",$E$11:$E$30,"*")</f>
        <v>0</v>
      </c>
      <c r="V39" s="1163"/>
      <c r="W39" s="1164"/>
      <c r="X39" s="1162">
        <f>COUNTIFS($B$11:$B$30,U$37,$C$11:$C$30,"B",$E$11:$E$30,"*")</f>
        <v>0</v>
      </c>
      <c r="Y39" s="1163"/>
      <c r="Z39" s="1164"/>
      <c r="AA39" s="1162">
        <f>COUNTIFS($B$11:$B$30,AA$37,$C$11:$C$30,"A",$E$11:$E$30,"*")</f>
        <v>0</v>
      </c>
      <c r="AB39" s="1163"/>
      <c r="AC39" s="1164"/>
      <c r="AD39" s="1162">
        <f>COUNTIFS($B$11:$B$30,AA$37,$C$11:$C$30,"B",$E$11:$E$30,"*")</f>
        <v>0</v>
      </c>
      <c r="AE39" s="1163"/>
      <c r="AF39" s="1164"/>
      <c r="AG39" s="1162">
        <f>COUNTIFS($B$11:$B$30,AG$37,$C$11:$C$30,"A",$E$11:$E$30,"*")</f>
        <v>0</v>
      </c>
      <c r="AH39" s="1163"/>
      <c r="AI39" s="1164"/>
      <c r="AJ39" s="1162">
        <f>COUNTIFS($B$11:$B$30,AG$37,$C$11:$C$30,"B",$E$11:$E$30,"*")</f>
        <v>0</v>
      </c>
      <c r="AK39" s="1164"/>
      <c r="AL39" s="355">
        <f>COUNTIFS($B$11:$B$30,AL$37,$C$11:$C$30,"A",$E$11:$E$30,"*")</f>
        <v>0</v>
      </c>
      <c r="AM39" s="355">
        <f>COUNTIFS($B$11:$B$30,AL$37,$C$11:$C$30,"B",$E$11:$E$30,"*")</f>
        <v>0</v>
      </c>
      <c r="AN39" s="323"/>
    </row>
    <row r="40" spans="1:40" ht="18" customHeight="1">
      <c r="A40" s="323"/>
      <c r="B40" s="357" t="s">
        <v>547</v>
      </c>
      <c r="C40" s="355">
        <f>COUNTIFS($B$11:$B$30,C$37,$C$11:$C$30,"C",$E$11:$E$30,"*")</f>
        <v>0</v>
      </c>
      <c r="D40" s="355">
        <f>COUNTIFS($B$11:$B$30,C$37,$C$11:$C$30,"D",$E$11:$E$30,"*")</f>
        <v>0</v>
      </c>
      <c r="E40" s="355">
        <f>COUNTIFS($B$11:$B$30,E$37,$C$11:$C$30,"C",$E$11:$E$30,"*")</f>
        <v>1</v>
      </c>
      <c r="F40" s="1162">
        <f>COUNTIFS($B$11:$B$30,E$37,$C$11:$C$30,"D",$E$11:$E$30,"*")</f>
        <v>0</v>
      </c>
      <c r="G40" s="1163"/>
      <c r="H40" s="1164"/>
      <c r="I40" s="1162">
        <f>COUNTIFS($B$11:$B$30,I$37,$C$11:$C$30,"C",$E$11:$E$30,"*")</f>
        <v>0</v>
      </c>
      <c r="J40" s="1163"/>
      <c r="K40" s="1164"/>
      <c r="L40" s="1162">
        <f>COUNTIFS($B$11:$B$30,I$37,$C$11:$C$30,"D",$E$11:$E$30,"*")</f>
        <v>1</v>
      </c>
      <c r="M40" s="1163"/>
      <c r="N40" s="1164"/>
      <c r="O40" s="1162">
        <f>COUNTIFS($B$11:$B$30,O$37,$C$11:$C$30,"C",$E$11:$E$30,"*")</f>
        <v>0</v>
      </c>
      <c r="P40" s="1163"/>
      <c r="Q40" s="1164"/>
      <c r="R40" s="1162">
        <f>COUNTIFS($B$11:$B$30,O$37,$C$11:$C$30,"D",$E$11:$E$30,"*")</f>
        <v>0</v>
      </c>
      <c r="S40" s="1163"/>
      <c r="T40" s="1164"/>
      <c r="U40" s="1162">
        <f>COUNTIFS($B$11:$B$30,U$37,$C$11:$C$30,"C",$E$11:$E$30,"*")</f>
        <v>0</v>
      </c>
      <c r="V40" s="1163"/>
      <c r="W40" s="1164"/>
      <c r="X40" s="1162">
        <f>COUNTIFS($B$11:$B$30,U$37,$C$11:$C$30,"D",$E$11:$E$30,"*")</f>
        <v>0</v>
      </c>
      <c r="Y40" s="1163"/>
      <c r="Z40" s="1164"/>
      <c r="AA40" s="1162">
        <f>COUNTIFS($B$11:$B$30,AA$37,$C$11:$C$30,"C",$E$11:$E$30,"*")</f>
        <v>0</v>
      </c>
      <c r="AB40" s="1163"/>
      <c r="AC40" s="1164"/>
      <c r="AD40" s="1162">
        <f>COUNTIFS($B$11:$B$30,AA$37,$C$11:$C$30,"D",$E$11:$E$30,"*")</f>
        <v>0</v>
      </c>
      <c r="AE40" s="1163"/>
      <c r="AF40" s="1164"/>
      <c r="AG40" s="1162">
        <f>COUNTIFS($B$11:$B$30,AG$37,$C$11:$C$30,"C",$E$11:$E$30,"*")</f>
        <v>0</v>
      </c>
      <c r="AH40" s="1163"/>
      <c r="AI40" s="1164"/>
      <c r="AJ40" s="1162">
        <f>COUNTIFS($B$11:$B$30,AG$37,$C$11:$C$30,"D",$E$11:$E$30,"*")</f>
        <v>0</v>
      </c>
      <c r="AK40" s="1164"/>
      <c r="AL40" s="355">
        <f>COUNTIFS($B$11:$B$30,AL$37,$C$11:$C$30,"C",$E$11:$E$30,"*")</f>
        <v>0</v>
      </c>
      <c r="AM40" s="355">
        <f>COUNTIFS($B$11:$B$30,AL$37,$C$11:$C$30,"D",$E$11:$E$30,"*")</f>
        <v>0</v>
      </c>
      <c r="AN40" s="323"/>
    </row>
    <row r="41" spans="1:40" ht="24.9" customHeight="1">
      <c r="A41" s="323"/>
      <c r="B41" s="357" t="s">
        <v>548</v>
      </c>
      <c r="C41" s="1165" t="e">
        <f>IF($AK$3="４週",SUMIFS($AK$11:$AK$30,$B$11:$B$30,C37)/4/$AH$5,IF($AK$3="歴月",SUMIFS($AK$11:$AK$30,$B$11:$B$30,C37)/$AL$5,"記載する期間を選択してください"))</f>
        <v>#DIV/0!</v>
      </c>
      <c r="D41" s="1168"/>
      <c r="E41" s="1165" t="e">
        <f>IF($AK$3="４週",SUMIFS($AK$11:$AK$30,$B$11:$B$30,E37)/4/$AH$5,IF($AK$3="歴月",SUMIFS($AK$11:$AK$30,$B$11:$B$30,E37)/$AL$5,"記載する期間を選択してください"))</f>
        <v>#DIV/0!</v>
      </c>
      <c r="F41" s="1166"/>
      <c r="G41" s="1166"/>
      <c r="H41" s="1168"/>
      <c r="I41" s="1165" t="e">
        <f>IF($AK$3="４週",SUMIFS($AK$11:$AK$30,$B$11:$B$30,I37)/4/$AH$5,IF($AK$3="歴月",SUMIFS($AK$11:$AK$30,$B$11:$B$30,I37)/$AL$5,"記載する期間を選択してください"))</f>
        <v>#DIV/0!</v>
      </c>
      <c r="J41" s="1166"/>
      <c r="K41" s="1166"/>
      <c r="L41" s="1166"/>
      <c r="M41" s="1166"/>
      <c r="N41" s="1168"/>
      <c r="O41" s="1165" t="e">
        <f>IF($AK$3="４週",SUMIFS($AK$11:$AK$30,$B$11:$B$30,O37)/4/$AH$5,IF($AK$3="歴月",SUMIFS($AK$11:$AK$30,$B$11:$B$30,O37)/$AL$5,"記載する期間を選択してください"))</f>
        <v>#DIV/0!</v>
      </c>
      <c r="P41" s="1166"/>
      <c r="Q41" s="1166"/>
      <c r="R41" s="1166"/>
      <c r="S41" s="1166"/>
      <c r="T41" s="1168"/>
      <c r="U41" s="1165" t="e">
        <f>IF($AK$3="４週",SUMIFS($AK$11:$AK$30,$B$11:$B$30,U37)/4/$AH$5,IF($AK$3="歴月",SUMIFS($AK$11:$AK$30,$B$11:$B$30,U37)/$AL$5,"記載する期間を選択してください"))</f>
        <v>#DIV/0!</v>
      </c>
      <c r="V41" s="1166"/>
      <c r="W41" s="1166"/>
      <c r="X41" s="1166"/>
      <c r="Y41" s="1166"/>
      <c r="Z41" s="1168"/>
      <c r="AA41" s="1165" t="e">
        <f>IF($AK$3="４週",SUMIFS($AK$11:$AK$30,$B$11:$B$30,AA37)/4/$AH$5,IF($AK$3="歴月",SUMIFS($AK$11:$AK$30,$B$11:$B$30,AA37)/$AL$5,"記載する期間を選択してください"))</f>
        <v>#DIV/0!</v>
      </c>
      <c r="AB41" s="1166"/>
      <c r="AC41" s="1166"/>
      <c r="AD41" s="1166"/>
      <c r="AE41" s="1166"/>
      <c r="AF41" s="1168"/>
      <c r="AG41" s="1165" t="e">
        <f>IF($AK$3="４週",SUMIFS($AK$11:$AK$30,$B$11:$B$30,AG37)/4/$AH$5,IF($AK$3="歴月",SUMIFS($AK$11:$AK$30,$B$11:$B$30,AG37)/$AL$5,"記載する期間を選択してください"))</f>
        <v>#DIV/0!</v>
      </c>
      <c r="AH41" s="1166"/>
      <c r="AI41" s="1166"/>
      <c r="AJ41" s="1166"/>
      <c r="AK41" s="1168"/>
      <c r="AL41" s="1165" t="e">
        <f>IF($AK$3="４週",SUMIFS($AK$11:$AK$30,$B$11:$B$30,AL37)/4/$AH$5,IF($AK$3="歴月",SUMIFS($AK$11:$AK$30,$B$11:$B$30,AL37)/$AL$5,"記載する期間を選択してください"))</f>
        <v>#DIV/0!</v>
      </c>
      <c r="AM41" s="1168"/>
      <c r="AN41" s="323"/>
    </row>
    <row r="42" spans="1:40" ht="5.0999999999999996" customHeight="1">
      <c r="A42" s="323"/>
      <c r="B42" s="326"/>
      <c r="C42" s="358">
        <v>2</v>
      </c>
      <c r="D42" s="358"/>
      <c r="E42" s="358">
        <v>3</v>
      </c>
      <c r="F42" s="358"/>
      <c r="G42" s="358"/>
      <c r="H42" s="358"/>
      <c r="I42" s="358">
        <v>4</v>
      </c>
      <c r="J42" s="358"/>
      <c r="K42" s="358"/>
      <c r="L42" s="358"/>
      <c r="M42" s="358"/>
      <c r="N42" s="358"/>
      <c r="O42" s="358">
        <v>5</v>
      </c>
      <c r="P42" s="358"/>
      <c r="Q42" s="358"/>
      <c r="R42" s="358"/>
      <c r="S42" s="358"/>
      <c r="T42" s="358"/>
      <c r="U42" s="358">
        <v>6</v>
      </c>
      <c r="V42" s="358"/>
      <c r="W42" s="358"/>
      <c r="X42" s="358"/>
      <c r="Y42" s="358"/>
      <c r="Z42" s="358"/>
      <c r="AA42" s="358">
        <v>7</v>
      </c>
      <c r="AB42" s="358"/>
      <c r="AC42" s="358"/>
      <c r="AD42" s="358"/>
      <c r="AE42" s="358"/>
      <c r="AF42" s="358"/>
      <c r="AG42" s="358">
        <v>8</v>
      </c>
      <c r="AH42" s="358"/>
      <c r="AI42" s="358"/>
      <c r="AJ42" s="358"/>
      <c r="AK42" s="358"/>
      <c r="AL42" s="358">
        <v>9</v>
      </c>
      <c r="AM42" s="359"/>
      <c r="AN42" s="323"/>
    </row>
    <row r="43" spans="1:40" ht="15" customHeight="1">
      <c r="A43" s="350" t="s">
        <v>549</v>
      </c>
      <c r="B43" s="360"/>
      <c r="C43" s="361"/>
      <c r="D43" s="361"/>
      <c r="E43" s="361"/>
      <c r="F43" s="362"/>
      <c r="G43" s="361"/>
      <c r="H43" s="358"/>
      <c r="I43" s="358"/>
      <c r="J43" s="358"/>
      <c r="K43" s="358"/>
      <c r="L43" s="358"/>
      <c r="M43" s="358"/>
      <c r="N43" s="358"/>
      <c r="O43" s="358"/>
      <c r="P43" s="358"/>
      <c r="Q43" s="358"/>
      <c r="R43" s="358">
        <v>6</v>
      </c>
      <c r="S43" s="358"/>
      <c r="T43" s="358"/>
      <c r="U43" s="358"/>
      <c r="V43" s="358"/>
      <c r="W43" s="358"/>
      <c r="X43" s="358">
        <v>7</v>
      </c>
      <c r="Y43" s="358"/>
      <c r="Z43" s="358"/>
      <c r="AA43" s="358"/>
      <c r="AB43" s="358"/>
      <c r="AC43" s="358"/>
      <c r="AD43" s="358">
        <v>8</v>
      </c>
      <c r="AE43" s="358"/>
      <c r="AF43" s="358"/>
      <c r="AG43" s="363"/>
      <c r="AH43" s="363"/>
      <c r="AI43" s="363"/>
      <c r="AJ43" s="363">
        <v>9</v>
      </c>
      <c r="AK43" s="364"/>
      <c r="AL43" s="364"/>
      <c r="AM43" s="323"/>
    </row>
    <row r="44" spans="1:40" s="350" customFormat="1" ht="15" customHeight="1">
      <c r="A44" s="350" t="s">
        <v>550</v>
      </c>
      <c r="B44" s="351"/>
      <c r="C44" s="351"/>
      <c r="D44" s="351"/>
      <c r="E44" s="351"/>
      <c r="F44" s="351"/>
      <c r="G44" s="351"/>
      <c r="H44" s="322"/>
      <c r="I44" s="322"/>
      <c r="J44" s="322"/>
      <c r="K44" s="322"/>
      <c r="L44" s="322"/>
      <c r="M44" s="322"/>
      <c r="N44" s="322"/>
      <c r="O44" s="322"/>
      <c r="P44" s="322"/>
      <c r="Q44" s="322"/>
      <c r="R44" s="322"/>
      <c r="S44" s="322"/>
      <c r="T44" s="322"/>
      <c r="U44" s="322"/>
      <c r="V44" s="322"/>
      <c r="W44" s="322"/>
      <c r="X44" s="322"/>
      <c r="Y44" s="322"/>
      <c r="Z44" s="322"/>
      <c r="AA44" s="322"/>
      <c r="AB44" s="322"/>
      <c r="AC44" s="322"/>
      <c r="AD44" s="322"/>
      <c r="AE44" s="322"/>
      <c r="AF44" s="322"/>
      <c r="AG44" s="322"/>
      <c r="AH44" s="322"/>
      <c r="AI44" s="322"/>
      <c r="AJ44" s="322"/>
      <c r="AK44" s="322"/>
      <c r="AL44" s="322"/>
      <c r="AM44" s="322"/>
    </row>
    <row r="45" spans="1:40" s="350" customFormat="1" ht="15" customHeight="1">
      <c r="A45" s="350" t="s">
        <v>551</v>
      </c>
      <c r="B45" s="351"/>
      <c r="C45" s="351"/>
      <c r="D45" s="351"/>
      <c r="E45" s="351"/>
      <c r="F45" s="351"/>
      <c r="G45" s="351"/>
      <c r="H45" s="322"/>
      <c r="I45" s="322"/>
      <c r="J45" s="322"/>
      <c r="K45" s="322"/>
      <c r="L45" s="322"/>
      <c r="M45" s="322"/>
      <c r="N45" s="322"/>
      <c r="O45" s="322"/>
      <c r="P45" s="322"/>
      <c r="Q45" s="322"/>
      <c r="R45" s="322"/>
      <c r="S45" s="322"/>
      <c r="T45" s="322"/>
      <c r="U45" s="322"/>
      <c r="V45" s="322"/>
      <c r="W45" s="322"/>
      <c r="X45" s="322"/>
      <c r="Y45" s="322"/>
      <c r="Z45" s="322"/>
      <c r="AA45" s="322"/>
      <c r="AB45" s="322"/>
      <c r="AC45" s="322"/>
      <c r="AD45" s="322"/>
      <c r="AE45" s="322"/>
      <c r="AF45" s="322"/>
      <c r="AG45" s="322"/>
      <c r="AH45" s="322"/>
      <c r="AI45" s="322"/>
      <c r="AJ45" s="322"/>
      <c r="AK45" s="322"/>
      <c r="AL45" s="322"/>
      <c r="AM45" s="322"/>
    </row>
    <row r="46" spans="1:40" s="350" customFormat="1" ht="15" customHeight="1">
      <c r="A46" s="350" t="s">
        <v>553</v>
      </c>
      <c r="B46" s="351"/>
      <c r="C46" s="351"/>
      <c r="D46" s="351"/>
      <c r="E46" s="351"/>
      <c r="F46" s="351"/>
      <c r="G46" s="351"/>
      <c r="H46" s="322"/>
      <c r="I46" s="322"/>
      <c r="J46" s="322"/>
      <c r="K46" s="322"/>
      <c r="L46" s="322"/>
      <c r="M46" s="322"/>
      <c r="N46" s="322"/>
      <c r="O46" s="322"/>
      <c r="P46" s="322"/>
      <c r="Q46" s="322"/>
      <c r="R46" s="322"/>
      <c r="S46" s="322"/>
      <c r="T46" s="322"/>
      <c r="U46" s="322"/>
      <c r="V46" s="322"/>
      <c r="W46" s="322"/>
      <c r="X46" s="322"/>
      <c r="Y46" s="322"/>
      <c r="Z46" s="322"/>
      <c r="AA46" s="322"/>
      <c r="AB46" s="322"/>
      <c r="AC46" s="322"/>
      <c r="AD46" s="322"/>
      <c r="AE46" s="322"/>
      <c r="AF46" s="322"/>
      <c r="AG46" s="322"/>
      <c r="AH46" s="322"/>
      <c r="AI46" s="322"/>
      <c r="AJ46" s="322"/>
      <c r="AK46" s="322"/>
      <c r="AL46" s="322"/>
      <c r="AM46" s="322"/>
    </row>
    <row r="47" spans="1:40" s="350" customFormat="1" ht="15" customHeight="1">
      <c r="A47" s="350" t="s">
        <v>554</v>
      </c>
      <c r="B47" s="351"/>
      <c r="C47" s="351"/>
      <c r="D47" s="351"/>
      <c r="E47" s="351"/>
      <c r="F47" s="351"/>
      <c r="G47" s="351"/>
      <c r="H47" s="322"/>
      <c r="I47" s="322"/>
      <c r="J47" s="322"/>
      <c r="K47" s="322"/>
      <c r="L47" s="322"/>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c r="AL47" s="322"/>
      <c r="AM47" s="322"/>
    </row>
    <row r="48" spans="1:40" ht="15" customHeight="1">
      <c r="A48" s="350" t="s">
        <v>555</v>
      </c>
      <c r="B48" s="365"/>
      <c r="C48" s="350"/>
      <c r="D48" s="350"/>
      <c r="E48" s="350"/>
      <c r="F48" s="350"/>
      <c r="G48" s="350"/>
    </row>
    <row r="49" spans="1:7" ht="15" customHeight="1">
      <c r="A49" s="350" t="s">
        <v>556</v>
      </c>
      <c r="B49" s="365"/>
      <c r="C49" s="350"/>
      <c r="D49" s="350"/>
      <c r="E49" s="350"/>
      <c r="F49" s="350"/>
      <c r="G49" s="350"/>
    </row>
    <row r="50" spans="1:7" ht="15" customHeight="1">
      <c r="A50" s="350"/>
      <c r="B50" s="356" t="s">
        <v>557</v>
      </c>
      <c r="C50" s="1153" t="s">
        <v>558</v>
      </c>
      <c r="D50" s="1153"/>
      <c r="E50" s="1153"/>
      <c r="F50" s="350"/>
      <c r="G50" s="350"/>
    </row>
    <row r="51" spans="1:7" ht="15" customHeight="1">
      <c r="A51" s="350"/>
      <c r="B51" s="366" t="s">
        <v>532</v>
      </c>
      <c r="C51" s="1171" t="s">
        <v>559</v>
      </c>
      <c r="D51" s="1171"/>
      <c r="E51" s="1171"/>
      <c r="F51" s="350"/>
      <c r="G51" s="350"/>
    </row>
    <row r="52" spans="1:7" ht="15" customHeight="1">
      <c r="A52" s="350"/>
      <c r="B52" s="366" t="s">
        <v>533</v>
      </c>
      <c r="C52" s="1171" t="s">
        <v>560</v>
      </c>
      <c r="D52" s="1171"/>
      <c r="E52" s="1171"/>
      <c r="F52" s="350"/>
      <c r="G52" s="350"/>
    </row>
    <row r="53" spans="1:7" ht="15" customHeight="1">
      <c r="A53" s="350"/>
      <c r="B53" s="366" t="s">
        <v>535</v>
      </c>
      <c r="C53" s="1171" t="s">
        <v>561</v>
      </c>
      <c r="D53" s="1171"/>
      <c r="E53" s="1171"/>
      <c r="F53" s="350"/>
      <c r="G53" s="350"/>
    </row>
    <row r="54" spans="1:7" ht="15" customHeight="1">
      <c r="A54" s="350"/>
      <c r="B54" s="366" t="s">
        <v>537</v>
      </c>
      <c r="C54" s="1171" t="s">
        <v>562</v>
      </c>
      <c r="D54" s="1171"/>
      <c r="E54" s="1171"/>
      <c r="F54" s="350"/>
      <c r="G54" s="350"/>
    </row>
    <row r="55" spans="1:7" ht="15" customHeight="1">
      <c r="A55" s="350"/>
      <c r="B55" s="350" t="s">
        <v>563</v>
      </c>
      <c r="C55" s="350"/>
      <c r="D55" s="350"/>
      <c r="E55" s="350"/>
      <c r="F55" s="350"/>
      <c r="G55" s="350"/>
    </row>
    <row r="56" spans="1:7" ht="15" customHeight="1">
      <c r="A56" s="350"/>
      <c r="B56" s="350" t="s">
        <v>564</v>
      </c>
      <c r="C56" s="350"/>
      <c r="D56" s="350"/>
      <c r="E56" s="350"/>
      <c r="F56" s="350"/>
      <c r="G56" s="350"/>
    </row>
    <row r="57" spans="1:7" ht="15" customHeight="1">
      <c r="A57" s="350"/>
      <c r="B57" s="350" t="s">
        <v>565</v>
      </c>
      <c r="C57" s="350"/>
      <c r="D57" s="350"/>
      <c r="E57" s="350"/>
      <c r="F57" s="350"/>
      <c r="G57" s="350"/>
    </row>
    <row r="58" spans="1:7" ht="15" customHeight="1">
      <c r="A58" s="350" t="s">
        <v>566</v>
      </c>
      <c r="B58" s="365"/>
      <c r="C58" s="350"/>
      <c r="D58" s="350"/>
      <c r="E58" s="350"/>
      <c r="F58" s="350"/>
      <c r="G58" s="350"/>
    </row>
    <row r="59" spans="1:7" ht="15" customHeight="1">
      <c r="A59" s="350" t="s">
        <v>589</v>
      </c>
      <c r="B59" s="365"/>
      <c r="C59" s="350"/>
      <c r="D59" s="350"/>
      <c r="E59" s="350"/>
      <c r="F59" s="350"/>
      <c r="G59" s="350"/>
    </row>
    <row r="60" spans="1:7" ht="15" customHeight="1">
      <c r="A60" s="350" t="s">
        <v>568</v>
      </c>
      <c r="B60" s="365"/>
      <c r="C60" s="350"/>
      <c r="D60" s="350"/>
      <c r="E60" s="350"/>
      <c r="F60" s="350"/>
      <c r="G60" s="350"/>
    </row>
    <row r="61" spans="1:7" ht="15" customHeight="1">
      <c r="A61" s="350" t="s">
        <v>569</v>
      </c>
      <c r="B61" s="365"/>
      <c r="C61" s="350"/>
      <c r="D61" s="350"/>
      <c r="E61" s="350"/>
      <c r="F61" s="350"/>
      <c r="G61" s="350"/>
    </row>
    <row r="62" spans="1:7" ht="15" customHeight="1">
      <c r="A62" s="350" t="s">
        <v>570</v>
      </c>
      <c r="B62" s="365"/>
      <c r="C62" s="350"/>
      <c r="D62" s="350"/>
      <c r="E62" s="350"/>
      <c r="F62" s="350"/>
      <c r="G62" s="350"/>
    </row>
    <row r="63" spans="1:7" ht="15" customHeight="1">
      <c r="A63" s="350" t="s">
        <v>571</v>
      </c>
      <c r="B63" s="365"/>
      <c r="C63" s="350"/>
      <c r="D63" s="350"/>
      <c r="E63" s="350"/>
      <c r="F63" s="350"/>
      <c r="G63" s="350"/>
    </row>
    <row r="64" spans="1:7" ht="15" customHeight="1">
      <c r="A64" s="350"/>
      <c r="B64" s="350" t="s">
        <v>572</v>
      </c>
      <c r="C64" s="350"/>
      <c r="D64" s="350"/>
      <c r="E64" s="350"/>
      <c r="F64" s="350"/>
      <c r="G64" s="350"/>
    </row>
    <row r="65" spans="1:7" ht="15" customHeight="1">
      <c r="A65" s="350"/>
      <c r="B65" s="350" t="s">
        <v>573</v>
      </c>
      <c r="C65" s="350"/>
      <c r="D65" s="350"/>
      <c r="E65" s="350"/>
      <c r="F65" s="350"/>
      <c r="G65" s="350"/>
    </row>
    <row r="66" spans="1:7" ht="15" customHeight="1">
      <c r="A66" s="350" t="s">
        <v>574</v>
      </c>
      <c r="B66" s="365"/>
      <c r="C66" s="350"/>
      <c r="D66" s="350"/>
      <c r="E66" s="350"/>
      <c r="F66" s="350"/>
      <c r="G66" s="350"/>
    </row>
    <row r="67" spans="1:7" ht="15" customHeight="1">
      <c r="A67" s="350" t="s">
        <v>575</v>
      </c>
      <c r="B67" s="365"/>
      <c r="C67" s="350"/>
      <c r="D67" s="350"/>
      <c r="E67" s="350"/>
      <c r="F67" s="350"/>
      <c r="G67" s="350"/>
    </row>
    <row r="68" spans="1:7" ht="15" customHeight="1">
      <c r="A68" s="350" t="s">
        <v>576</v>
      </c>
      <c r="B68" s="365"/>
      <c r="C68" s="350"/>
      <c r="D68" s="350"/>
      <c r="E68" s="350"/>
      <c r="F68" s="350"/>
      <c r="G68" s="350"/>
    </row>
    <row r="69" spans="1:7" ht="15" customHeight="1">
      <c r="A69" s="350" t="s">
        <v>577</v>
      </c>
      <c r="B69" s="365"/>
      <c r="C69" s="350"/>
      <c r="D69" s="350"/>
      <c r="E69" s="350"/>
      <c r="F69" s="350"/>
      <c r="G69" s="350"/>
    </row>
    <row r="70" spans="1:7" ht="15" customHeight="1">
      <c r="A70" s="350" t="s">
        <v>578</v>
      </c>
      <c r="B70" s="365"/>
      <c r="C70" s="350"/>
      <c r="D70" s="350"/>
      <c r="E70" s="350"/>
      <c r="F70" s="350"/>
      <c r="G70" s="350"/>
    </row>
    <row r="71" spans="1:7" ht="15" customHeight="1">
      <c r="A71" s="350" t="s">
        <v>579</v>
      </c>
      <c r="B71" s="365"/>
      <c r="C71" s="350"/>
      <c r="D71" s="350"/>
      <c r="E71" s="350"/>
      <c r="F71" s="350"/>
      <c r="G71" s="350"/>
    </row>
    <row r="72" spans="1:7" ht="15" customHeight="1">
      <c r="A72" s="350" t="s">
        <v>580</v>
      </c>
      <c r="B72" s="365"/>
      <c r="C72" s="350"/>
      <c r="D72" s="350"/>
      <c r="E72" s="350"/>
      <c r="F72" s="350"/>
      <c r="G72" s="350"/>
    </row>
    <row r="73" spans="1:7" ht="15" customHeight="1">
      <c r="A73" s="350" t="s">
        <v>581</v>
      </c>
      <c r="B73" s="365"/>
      <c r="C73" s="350"/>
      <c r="D73" s="350"/>
      <c r="E73" s="350"/>
      <c r="F73" s="350"/>
      <c r="G73" s="350"/>
    </row>
  </sheetData>
  <mergeCells count="101">
    <mergeCell ref="AG41:AK41"/>
    <mergeCell ref="AL41:AM41"/>
    <mergeCell ref="C50:E50"/>
    <mergeCell ref="C51:E51"/>
    <mergeCell ref="C52:E52"/>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3:E53"/>
    <mergeCell ref="C54:E54"/>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8:AN28"/>
    <mergeCell ref="AM29:AN29"/>
    <mergeCell ref="AM30:AN30"/>
    <mergeCell ref="A31:E31"/>
    <mergeCell ref="AM31:AN32"/>
    <mergeCell ref="A32:E32"/>
    <mergeCell ref="AG37:AK37"/>
    <mergeCell ref="AL37:AM37"/>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9"/>
  <dataValidations count="3">
    <dataValidation type="list" allowBlank="1" showInputMessage="1" sqref="B11:B30" xr:uid="{96BE18A2-C700-4F16-B557-3A58C8ABC673}">
      <formula1>INDIRECT($AK$1)</formula1>
    </dataValidation>
    <dataValidation type="list" allowBlank="1" showInputMessage="1" showErrorMessage="1" sqref="AK4:AN4" xr:uid="{6FA003A9-B4DC-4FA1-B08B-7491CDAB33D7}">
      <formula1>"予定,実績"</formula1>
    </dataValidation>
    <dataValidation type="list" allowBlank="1" showInputMessage="1" showErrorMessage="1" sqref="C11:C30" xr:uid="{A9BF0CD8-5BD8-49C0-B5C1-62F92F7109B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A182C-437C-45D9-912F-8BD5B9B991BB}">
  <dimension ref="A1:AQ87"/>
  <sheetViews>
    <sheetView showGridLines="0" view="pageBreakPreview" zoomScaleNormal="100" zoomScaleSheetLayoutView="100" workbookViewId="0">
      <selection activeCell="AH11" sqref="AH11:AJ30"/>
    </sheetView>
  </sheetViews>
  <sheetFormatPr defaultColWidth="8.19921875" defaultRowHeight="21" customHeight="1"/>
  <cols>
    <col min="1" max="1" width="2.59765625" style="326" customWidth="1"/>
    <col min="2" max="2" width="14.5976562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0"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591</v>
      </c>
      <c r="AL1" s="1141"/>
      <c r="AM1" s="1141"/>
      <c r="AN1" s="1141"/>
    </row>
    <row r="2" spans="1:40" ht="18" customHeight="1">
      <c r="A2" s="323"/>
      <c r="B2" s="327"/>
      <c r="C2" s="327"/>
      <c r="D2" s="327"/>
      <c r="E2" s="327"/>
      <c r="F2" s="327"/>
      <c r="G2" s="327"/>
      <c r="H2" s="327"/>
      <c r="I2" s="327"/>
      <c r="J2" s="327"/>
      <c r="K2" s="327"/>
      <c r="L2" s="327"/>
      <c r="M2" s="1142">
        <v>2024</v>
      </c>
      <c r="N2" s="1142"/>
      <c r="O2" s="1142"/>
      <c r="P2" s="1142"/>
      <c r="Q2" s="1143" t="s">
        <v>196</v>
      </c>
      <c r="R2" s="1143"/>
      <c r="S2" s="1142">
        <v>5</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0"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0"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0" ht="18" customHeight="1">
      <c r="A5" s="328"/>
      <c r="B5" s="328"/>
      <c r="C5" s="328"/>
      <c r="D5" s="328"/>
      <c r="E5" s="328"/>
      <c r="F5" s="328"/>
      <c r="G5" s="328"/>
      <c r="H5" s="328"/>
      <c r="I5" s="328"/>
      <c r="J5" s="328"/>
      <c r="K5" s="328"/>
      <c r="L5" s="328"/>
      <c r="M5" s="328"/>
      <c r="N5" s="328"/>
      <c r="O5" s="328"/>
      <c r="P5" s="328"/>
      <c r="Q5" s="328"/>
      <c r="R5" s="328"/>
      <c r="S5" s="328"/>
      <c r="U5" s="328"/>
      <c r="V5" s="328"/>
      <c r="W5" s="328"/>
      <c r="Y5" s="329"/>
      <c r="Z5" s="329"/>
      <c r="AA5" s="329"/>
      <c r="AB5" s="323"/>
      <c r="AC5" s="329"/>
      <c r="AD5" s="329"/>
      <c r="AE5" s="329"/>
      <c r="AF5" s="329"/>
      <c r="AG5" s="330" t="s">
        <v>517</v>
      </c>
      <c r="AH5" s="1146"/>
      <c r="AI5" s="1146"/>
      <c r="AJ5" s="1146"/>
      <c r="AK5" s="329" t="s">
        <v>518</v>
      </c>
      <c r="AL5" s="367"/>
      <c r="AM5" s="329" t="s">
        <v>519</v>
      </c>
      <c r="AN5" s="323"/>
    </row>
    <row r="6" spans="1:40" ht="9.9" customHeight="1">
      <c r="A6" s="323"/>
      <c r="B6" s="334"/>
      <c r="C6" s="334"/>
      <c r="D6" s="334"/>
      <c r="E6" s="334"/>
      <c r="F6" s="334"/>
      <c r="G6" s="334"/>
      <c r="H6" s="334"/>
      <c r="I6" s="334"/>
      <c r="J6" s="334"/>
      <c r="K6" s="334"/>
      <c r="L6" s="334"/>
      <c r="M6" s="334"/>
      <c r="N6" s="334"/>
      <c r="O6" s="334"/>
      <c r="P6" s="334"/>
      <c r="Q6" s="334"/>
      <c r="R6" s="334"/>
      <c r="S6" s="334"/>
      <c r="T6" s="334"/>
      <c r="U6" s="334"/>
      <c r="V6" s="334"/>
      <c r="W6" s="334"/>
      <c r="X6" s="327"/>
      <c r="Y6" s="327"/>
      <c r="Z6" s="327"/>
      <c r="AA6" s="327"/>
      <c r="AB6" s="327"/>
      <c r="AC6" s="327"/>
      <c r="AD6" s="327"/>
      <c r="AE6" s="327"/>
      <c r="AF6" s="327"/>
      <c r="AG6" s="327"/>
      <c r="AH6" s="327"/>
      <c r="AI6" s="327"/>
      <c r="AJ6" s="327"/>
      <c r="AK6" s="327"/>
      <c r="AL6" s="327"/>
      <c r="AM6" s="323"/>
      <c r="AN6" s="323"/>
    </row>
    <row r="7" spans="1:40" ht="15" customHeight="1">
      <c r="A7" s="1147" t="s">
        <v>520</v>
      </c>
      <c r="B7" s="1148" t="s">
        <v>521</v>
      </c>
      <c r="C7" s="1150" t="s">
        <v>522</v>
      </c>
      <c r="D7" s="1153" t="s">
        <v>523</v>
      </c>
      <c r="E7" s="1154" t="s">
        <v>524</v>
      </c>
      <c r="F7" s="1155" t="s">
        <v>525</v>
      </c>
      <c r="G7" s="1155"/>
      <c r="H7" s="1155"/>
      <c r="I7" s="1155"/>
      <c r="J7" s="1155"/>
      <c r="K7" s="1155"/>
      <c r="L7" s="1155"/>
      <c r="M7" s="1155"/>
      <c r="N7" s="1155"/>
      <c r="O7" s="1155"/>
      <c r="P7" s="1155"/>
      <c r="Q7" s="1155"/>
      <c r="R7" s="1155"/>
      <c r="S7" s="1155"/>
      <c r="T7" s="1155"/>
      <c r="U7" s="1155"/>
      <c r="V7" s="1155"/>
      <c r="W7" s="1155"/>
      <c r="X7" s="1155"/>
      <c r="Y7" s="1155"/>
      <c r="Z7" s="1155"/>
      <c r="AA7" s="1155"/>
      <c r="AB7" s="1155"/>
      <c r="AC7" s="1155"/>
      <c r="AD7" s="1155"/>
      <c r="AE7" s="1155"/>
      <c r="AF7" s="1155"/>
      <c r="AG7" s="1155"/>
      <c r="AH7" s="1155"/>
      <c r="AI7" s="1155"/>
      <c r="AJ7" s="1155"/>
      <c r="AK7" s="1159" t="s">
        <v>526</v>
      </c>
      <c r="AL7" s="1160" t="s">
        <v>527</v>
      </c>
      <c r="AM7" s="1161" t="s">
        <v>528</v>
      </c>
      <c r="AN7" s="1161"/>
    </row>
    <row r="8" spans="1:40" ht="15" customHeight="1">
      <c r="A8" s="1147"/>
      <c r="B8" s="1149"/>
      <c r="C8" s="1151"/>
      <c r="D8" s="1153"/>
      <c r="E8" s="1154"/>
      <c r="F8" s="1153" t="s">
        <v>165</v>
      </c>
      <c r="G8" s="1153"/>
      <c r="H8" s="1153"/>
      <c r="I8" s="1153"/>
      <c r="J8" s="1153"/>
      <c r="K8" s="1153"/>
      <c r="L8" s="1153"/>
      <c r="M8" s="1153" t="s">
        <v>166</v>
      </c>
      <c r="N8" s="1153"/>
      <c r="O8" s="1153"/>
      <c r="P8" s="1153"/>
      <c r="Q8" s="1153"/>
      <c r="R8" s="1153"/>
      <c r="S8" s="1153"/>
      <c r="T8" s="1153" t="s">
        <v>167</v>
      </c>
      <c r="U8" s="1153"/>
      <c r="V8" s="1153"/>
      <c r="W8" s="1153"/>
      <c r="X8" s="1153"/>
      <c r="Y8" s="1153"/>
      <c r="Z8" s="1153"/>
      <c r="AA8" s="1153" t="s">
        <v>168</v>
      </c>
      <c r="AB8" s="1153"/>
      <c r="AC8" s="1153"/>
      <c r="AD8" s="1153"/>
      <c r="AE8" s="1153"/>
      <c r="AF8" s="1153"/>
      <c r="AG8" s="1153"/>
      <c r="AH8" s="1153" t="s">
        <v>529</v>
      </c>
      <c r="AI8" s="1153"/>
      <c r="AJ8" s="1153"/>
      <c r="AK8" s="1159"/>
      <c r="AL8" s="1160"/>
      <c r="AM8" s="1161"/>
      <c r="AN8" s="1161"/>
    </row>
    <row r="9" spans="1:40" ht="15" customHeight="1">
      <c r="A9" s="1147"/>
      <c r="B9" s="1156" t="s">
        <v>530</v>
      </c>
      <c r="C9" s="1151"/>
      <c r="D9" s="1153"/>
      <c r="E9" s="1154"/>
      <c r="F9" s="335">
        <f>DATE($M$2,$S$2,1)</f>
        <v>45413</v>
      </c>
      <c r="G9" s="335">
        <f>DATE($M$2,$S$2,2)</f>
        <v>45414</v>
      </c>
      <c r="H9" s="335">
        <f>DATE($M$2,$S$2,3)</f>
        <v>45415</v>
      </c>
      <c r="I9" s="335">
        <f>DATE($M$2,$S$2,4)</f>
        <v>45416</v>
      </c>
      <c r="J9" s="335">
        <f>DATE($M$2,$S$2,5)</f>
        <v>45417</v>
      </c>
      <c r="K9" s="335">
        <f>DATE($M$2,$S$2,6)</f>
        <v>45418</v>
      </c>
      <c r="L9" s="335">
        <f>DATE($M$2,$S$2,7)</f>
        <v>45419</v>
      </c>
      <c r="M9" s="335">
        <f>DATE($M$2,$S$2,8)</f>
        <v>45420</v>
      </c>
      <c r="N9" s="335">
        <f>DATE($M$2,$S$2,9)</f>
        <v>45421</v>
      </c>
      <c r="O9" s="335">
        <f>DATE($M$2,$S$2,10)</f>
        <v>45422</v>
      </c>
      <c r="P9" s="335">
        <f>DATE($M$2,$S$2,11)</f>
        <v>45423</v>
      </c>
      <c r="Q9" s="335">
        <f>DATE($M$2,$S$2,12)</f>
        <v>45424</v>
      </c>
      <c r="R9" s="335">
        <f>DATE($M$2,$S$2,13)</f>
        <v>45425</v>
      </c>
      <c r="S9" s="335">
        <f>DATE($M$2,$S$2,14)</f>
        <v>45426</v>
      </c>
      <c r="T9" s="335">
        <f>DATE($M$2,$S$2,15)</f>
        <v>45427</v>
      </c>
      <c r="U9" s="335">
        <f>DATE($M$2,$S$2,16)</f>
        <v>45428</v>
      </c>
      <c r="V9" s="335">
        <f>DATE($M$2,$S$2,17)</f>
        <v>45429</v>
      </c>
      <c r="W9" s="335">
        <f>DATE($M$2,$S$2,18)</f>
        <v>45430</v>
      </c>
      <c r="X9" s="335">
        <f>DATE($M$2,$S$2,19)</f>
        <v>45431</v>
      </c>
      <c r="Y9" s="335">
        <f>DATE($M$2,$S$2,20)</f>
        <v>45432</v>
      </c>
      <c r="Z9" s="335">
        <f>DATE($M$2,$S$2,21)</f>
        <v>45433</v>
      </c>
      <c r="AA9" s="335">
        <f>DATE($M$2,$S$2,22)</f>
        <v>45434</v>
      </c>
      <c r="AB9" s="335">
        <f>DATE($M$2,$S$2,23)</f>
        <v>45435</v>
      </c>
      <c r="AC9" s="335">
        <f>DATE($M$2,$S$2,24)</f>
        <v>45436</v>
      </c>
      <c r="AD9" s="335">
        <f>DATE($M$2,$S$2,25)</f>
        <v>45437</v>
      </c>
      <c r="AE9" s="335">
        <f>DATE($M$2,$S$2,26)</f>
        <v>45438</v>
      </c>
      <c r="AF9" s="335">
        <f>DATE($M$2,$S$2,27)</f>
        <v>45439</v>
      </c>
      <c r="AG9" s="335">
        <f>DATE($M$2,$S$2,28)</f>
        <v>45440</v>
      </c>
      <c r="AH9" s="335">
        <f>IF(DAY(EOMONTH(F9,0))&lt;29,"",DATE($M$2,$S$2,29))</f>
        <v>45441</v>
      </c>
      <c r="AI9" s="335">
        <f>IF(DAY(EOMONTH(F9,0))&lt;30,"",DATE($M$2,$S$2,30))</f>
        <v>45442</v>
      </c>
      <c r="AJ9" s="335">
        <f>IF(DAY(EOMONTH(F9,0))&lt;31,"",DATE($M$2,$S$2,31))</f>
        <v>45443</v>
      </c>
      <c r="AK9" s="1159"/>
      <c r="AL9" s="1160"/>
      <c r="AM9" s="1161"/>
      <c r="AN9" s="1161"/>
    </row>
    <row r="10" spans="1:40" ht="15" customHeight="1">
      <c r="A10" s="1147"/>
      <c r="B10" s="1157"/>
      <c r="C10" s="1152"/>
      <c r="D10" s="1153"/>
      <c r="E10" s="1154"/>
      <c r="F10" s="336">
        <f>DATE($M$2,$S$2,1)</f>
        <v>45413</v>
      </c>
      <c r="G10" s="336">
        <f>DATE($M$2,$S$2,2)</f>
        <v>45414</v>
      </c>
      <c r="H10" s="336">
        <f>DATE($M$2,$S$2,3)</f>
        <v>45415</v>
      </c>
      <c r="I10" s="336">
        <f>DATE($M$2,$S$2,4)</f>
        <v>45416</v>
      </c>
      <c r="J10" s="336">
        <f>DATE($M$2,$S$2,5)</f>
        <v>45417</v>
      </c>
      <c r="K10" s="336">
        <f>DATE($M$2,$S$2,6)</f>
        <v>45418</v>
      </c>
      <c r="L10" s="336">
        <f>DATE($M$2,$S$2,7)</f>
        <v>45419</v>
      </c>
      <c r="M10" s="336">
        <f>DATE($M$2,$S$2,8)</f>
        <v>45420</v>
      </c>
      <c r="N10" s="336">
        <f>DATE($M$2,$S$2,9)</f>
        <v>45421</v>
      </c>
      <c r="O10" s="336">
        <f>DATE($M$2,$S$2,10)</f>
        <v>45422</v>
      </c>
      <c r="P10" s="336">
        <f>DATE($M$2,$S$2,11)</f>
        <v>45423</v>
      </c>
      <c r="Q10" s="336">
        <f>DATE($M$2,$S$2,12)</f>
        <v>45424</v>
      </c>
      <c r="R10" s="336">
        <f>DATE($M$2,$S$2,13)</f>
        <v>45425</v>
      </c>
      <c r="S10" s="336">
        <f>DATE($M$2,$S$2,14)</f>
        <v>45426</v>
      </c>
      <c r="T10" s="336">
        <f>DATE($M$2,$S$2,15)</f>
        <v>45427</v>
      </c>
      <c r="U10" s="336">
        <f>DATE($M$2,$S$2,16)</f>
        <v>45428</v>
      </c>
      <c r="V10" s="336">
        <f>DATE($M$2,$S$2,17)</f>
        <v>45429</v>
      </c>
      <c r="W10" s="336">
        <f>DATE($M$2,$S$2,18)</f>
        <v>45430</v>
      </c>
      <c r="X10" s="336">
        <f>DATE($M$2,$S$2,19)</f>
        <v>45431</v>
      </c>
      <c r="Y10" s="336">
        <f>DATE($M$2,$S$2,20)</f>
        <v>45432</v>
      </c>
      <c r="Z10" s="336">
        <f>DATE($M$2,$S$2,21)</f>
        <v>45433</v>
      </c>
      <c r="AA10" s="336">
        <f>DATE($M$2,$S$2,22)</f>
        <v>45434</v>
      </c>
      <c r="AB10" s="336">
        <f>DATE($M$2,$S$2,23)</f>
        <v>45435</v>
      </c>
      <c r="AC10" s="336">
        <f>DATE($M$2,$S$2,24)</f>
        <v>45436</v>
      </c>
      <c r="AD10" s="336">
        <f>DATE($M$2,$S$2,25)</f>
        <v>45437</v>
      </c>
      <c r="AE10" s="336">
        <f>DATE($M$2,$S$2,26)</f>
        <v>45438</v>
      </c>
      <c r="AF10" s="336">
        <f>DATE($M$2,$S$2,27)</f>
        <v>45439</v>
      </c>
      <c r="AG10" s="336">
        <f>DATE($M$2,$S$2,28)</f>
        <v>45440</v>
      </c>
      <c r="AH10" s="336">
        <f>IF(DAY(EOMONTH(F10,0))&lt;29,"",DATE($M$2,$S$2,29))</f>
        <v>45441</v>
      </c>
      <c r="AI10" s="336">
        <f>IF(DAY(EOMONTH(F10,0))&lt;30,"",DATE($M$2,$S$2,30))</f>
        <v>45442</v>
      </c>
      <c r="AJ10" s="336">
        <f>IF(DAY(EOMONTH(F10,0))&lt;31,"",DATE($M$2,$S$2,31))</f>
        <v>45443</v>
      </c>
      <c r="AK10" s="1159"/>
      <c r="AL10" s="1160"/>
      <c r="AM10" s="1161"/>
      <c r="AN10" s="1161"/>
    </row>
    <row r="11" spans="1:40" ht="18" customHeight="1">
      <c r="A11" s="337">
        <v>1</v>
      </c>
      <c r="B11" s="338" t="s">
        <v>531</v>
      </c>
      <c r="C11" s="339" t="s">
        <v>532</v>
      </c>
      <c r="D11" s="340"/>
      <c r="E11" s="341" t="s">
        <v>532</v>
      </c>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425"/>
      <c r="AI11" s="425"/>
      <c r="AJ11" s="425"/>
      <c r="AK11" s="343">
        <f>+SUM(F11:AJ11)</f>
        <v>0</v>
      </c>
      <c r="AL11" s="344">
        <f>IF($AK$3="４週",AK11/4,AK11/(DAY(EOMONTH($F$9,0))/7))</f>
        <v>0</v>
      </c>
      <c r="AM11" s="1158"/>
      <c r="AN11" s="1158"/>
    </row>
    <row r="12" spans="1:40" ht="18" customHeight="1">
      <c r="A12" s="337">
        <v>2</v>
      </c>
      <c r="B12" s="338" t="s">
        <v>587</v>
      </c>
      <c r="C12" s="339" t="s">
        <v>533</v>
      </c>
      <c r="D12" s="340"/>
      <c r="E12" s="341" t="s">
        <v>533</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 t="shared" ref="AK12:AK31" si="0">+SUM(F12:AJ12)</f>
        <v>0</v>
      </c>
      <c r="AL12" s="344">
        <f t="shared" ref="AL12:AL30" si="1">IF($AK$3="４週",AK12/4,AK12/(DAY(EOMONTH($F$9,0))/7))</f>
        <v>0</v>
      </c>
      <c r="AM12" s="1158"/>
      <c r="AN12" s="1158"/>
    </row>
    <row r="13" spans="1:40" ht="18" customHeight="1">
      <c r="A13" s="337">
        <v>3</v>
      </c>
      <c r="B13" s="338" t="s">
        <v>587</v>
      </c>
      <c r="C13" s="339" t="s">
        <v>535</v>
      </c>
      <c r="D13" s="340"/>
      <c r="E13" s="341" t="s">
        <v>535</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si="0"/>
        <v>0</v>
      </c>
      <c r="AL13" s="344">
        <f t="shared" si="1"/>
        <v>0</v>
      </c>
      <c r="AM13" s="1158"/>
      <c r="AN13" s="1158"/>
    </row>
    <row r="14" spans="1:40" ht="18" customHeight="1">
      <c r="A14" s="337">
        <v>4</v>
      </c>
      <c r="B14" s="338" t="s">
        <v>592</v>
      </c>
      <c r="C14" s="339" t="s">
        <v>537</v>
      </c>
      <c r="D14" s="340"/>
      <c r="E14" s="341" t="s">
        <v>537</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0"/>
        <v>0</v>
      </c>
      <c r="AL14" s="344">
        <f t="shared" si="1"/>
        <v>0</v>
      </c>
      <c r="AM14" s="1158"/>
      <c r="AN14" s="1158"/>
    </row>
    <row r="15" spans="1:40" ht="18" customHeight="1">
      <c r="A15" s="337">
        <v>5</v>
      </c>
      <c r="B15" s="338" t="s">
        <v>593</v>
      </c>
      <c r="C15" s="339" t="s">
        <v>535</v>
      </c>
      <c r="D15" s="340"/>
      <c r="E15" s="341" t="s">
        <v>594</v>
      </c>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0"/>
        <v>0</v>
      </c>
      <c r="AL15" s="344">
        <f t="shared" si="1"/>
        <v>0</v>
      </c>
      <c r="AM15" s="1158"/>
      <c r="AN15" s="1158"/>
    </row>
    <row r="16" spans="1:40" ht="18" customHeight="1">
      <c r="A16" s="337">
        <v>6</v>
      </c>
      <c r="B16" s="338"/>
      <c r="C16" s="339"/>
      <c r="D16" s="340"/>
      <c r="E16" s="341"/>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0"/>
        <v>0</v>
      </c>
      <c r="AL16" s="344">
        <f t="shared" si="1"/>
        <v>0</v>
      </c>
      <c r="AM16" s="1158"/>
      <c r="AN16" s="1158"/>
    </row>
    <row r="17" spans="1:40" ht="18" customHeight="1">
      <c r="A17" s="337">
        <v>7</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0"/>
        <v>0</v>
      </c>
      <c r="AL17" s="344">
        <f t="shared" si="1"/>
        <v>0</v>
      </c>
      <c r="AM17" s="1158"/>
      <c r="AN17" s="1158"/>
    </row>
    <row r="18" spans="1:40" ht="18" customHeight="1">
      <c r="A18" s="337">
        <v>8</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0"/>
        <v>0</v>
      </c>
      <c r="AL18" s="344">
        <f t="shared" si="1"/>
        <v>0</v>
      </c>
      <c r="AM18" s="1158"/>
      <c r="AN18" s="1158"/>
    </row>
    <row r="19" spans="1:40" ht="18" customHeight="1">
      <c r="A19" s="337">
        <v>9</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0"/>
        <v>0</v>
      </c>
      <c r="AL19" s="344">
        <f t="shared" si="1"/>
        <v>0</v>
      </c>
      <c r="AM19" s="1158"/>
      <c r="AN19" s="1158"/>
    </row>
    <row r="20" spans="1:40" ht="18" customHeight="1">
      <c r="A20" s="337">
        <v>10</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0"/>
        <v>0</v>
      </c>
      <c r="AL20" s="344">
        <f t="shared" si="1"/>
        <v>0</v>
      </c>
      <c r="AM20" s="1158"/>
      <c r="AN20" s="1158"/>
    </row>
    <row r="21" spans="1:40" ht="18" customHeight="1">
      <c r="A21" s="337">
        <v>11</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0"/>
        <v>0</v>
      </c>
      <c r="AL21" s="344">
        <f t="shared" si="1"/>
        <v>0</v>
      </c>
      <c r="AM21" s="1158"/>
      <c r="AN21" s="1158"/>
    </row>
    <row r="22" spans="1:40" ht="18" customHeight="1">
      <c r="A22" s="337">
        <v>12</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0"/>
        <v>0</v>
      </c>
      <c r="AL22" s="344">
        <f t="shared" si="1"/>
        <v>0</v>
      </c>
      <c r="AM22" s="1158"/>
      <c r="AN22" s="1158"/>
    </row>
    <row r="23" spans="1:40" ht="18" customHeight="1">
      <c r="A23" s="337">
        <v>13</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0"/>
        <v>0</v>
      </c>
      <c r="AL23" s="344">
        <f t="shared" si="1"/>
        <v>0</v>
      </c>
      <c r="AM23" s="1158"/>
      <c r="AN23" s="1158"/>
    </row>
    <row r="24" spans="1:40" ht="18" customHeight="1">
      <c r="A24" s="337">
        <v>14</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0"/>
        <v>0</v>
      </c>
      <c r="AL24" s="344">
        <f t="shared" si="1"/>
        <v>0</v>
      </c>
      <c r="AM24" s="1158"/>
      <c r="AN24" s="1158"/>
    </row>
    <row r="25" spans="1:40" ht="18" customHeight="1">
      <c r="A25" s="337">
        <v>15</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0"/>
        <v>0</v>
      </c>
      <c r="AL25" s="344">
        <f t="shared" si="1"/>
        <v>0</v>
      </c>
      <c r="AM25" s="1158"/>
      <c r="AN25" s="1158"/>
    </row>
    <row r="26" spans="1:40" ht="18" customHeight="1">
      <c r="A26" s="337">
        <v>16</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0"/>
        <v>0</v>
      </c>
      <c r="AL26" s="344">
        <f t="shared" si="1"/>
        <v>0</v>
      </c>
      <c r="AM26" s="1158"/>
      <c r="AN26" s="1158"/>
    </row>
    <row r="27" spans="1:40" ht="18" customHeight="1">
      <c r="A27" s="337">
        <v>17</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0"/>
        <v>0</v>
      </c>
      <c r="AL27" s="344">
        <f t="shared" si="1"/>
        <v>0</v>
      </c>
      <c r="AM27" s="1158"/>
      <c r="AN27" s="1158"/>
    </row>
    <row r="28" spans="1:40" ht="18" customHeight="1">
      <c r="A28" s="337">
        <v>18</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0"/>
        <v>0</v>
      </c>
      <c r="AL28" s="344">
        <f t="shared" si="1"/>
        <v>0</v>
      </c>
      <c r="AM28" s="1158"/>
      <c r="AN28" s="1158"/>
    </row>
    <row r="29" spans="1:40" ht="18" customHeight="1">
      <c r="A29" s="337">
        <v>19</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0"/>
        <v>0</v>
      </c>
      <c r="AL29" s="344">
        <f t="shared" si="1"/>
        <v>0</v>
      </c>
      <c r="AM29" s="1158"/>
      <c r="AN29" s="1158"/>
    </row>
    <row r="30" spans="1:40" ht="18" customHeight="1">
      <c r="A30" s="337">
        <v>20</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0"/>
        <v>0</v>
      </c>
      <c r="AL30" s="344">
        <f t="shared" si="1"/>
        <v>0</v>
      </c>
      <c r="AM30" s="1158"/>
      <c r="AN30" s="1158"/>
    </row>
    <row r="31" spans="1:40" ht="18" customHeight="1">
      <c r="A31" s="1154" t="s">
        <v>169</v>
      </c>
      <c r="B31" s="1169"/>
      <c r="C31" s="1169"/>
      <c r="D31" s="1169"/>
      <c r="E31" s="1169"/>
      <c r="F31" s="346">
        <f>+SUM(F11:F30)</f>
        <v>0</v>
      </c>
      <c r="G31" s="346">
        <f t="shared" ref="G31:AJ31" si="2">+SUM(G11:G30)</f>
        <v>0</v>
      </c>
      <c r="H31" s="346">
        <f t="shared" si="2"/>
        <v>0</v>
      </c>
      <c r="I31" s="346">
        <f t="shared" si="2"/>
        <v>0</v>
      </c>
      <c r="J31" s="346">
        <f t="shared" si="2"/>
        <v>0</v>
      </c>
      <c r="K31" s="346">
        <f t="shared" si="2"/>
        <v>0</v>
      </c>
      <c r="L31" s="346">
        <f t="shared" si="2"/>
        <v>0</v>
      </c>
      <c r="M31" s="346">
        <f t="shared" si="2"/>
        <v>0</v>
      </c>
      <c r="N31" s="346">
        <f t="shared" si="2"/>
        <v>0</v>
      </c>
      <c r="O31" s="346">
        <f t="shared" si="2"/>
        <v>0</v>
      </c>
      <c r="P31" s="346">
        <f t="shared" si="2"/>
        <v>0</v>
      </c>
      <c r="Q31" s="346">
        <f t="shared" si="2"/>
        <v>0</v>
      </c>
      <c r="R31" s="346">
        <f t="shared" si="2"/>
        <v>0</v>
      </c>
      <c r="S31" s="346">
        <f t="shared" si="2"/>
        <v>0</v>
      </c>
      <c r="T31" s="346">
        <f t="shared" si="2"/>
        <v>0</v>
      </c>
      <c r="U31" s="346">
        <f t="shared" si="2"/>
        <v>0</v>
      </c>
      <c r="V31" s="346">
        <f t="shared" si="2"/>
        <v>0</v>
      </c>
      <c r="W31" s="346">
        <f t="shared" si="2"/>
        <v>0</v>
      </c>
      <c r="X31" s="346">
        <f t="shared" si="2"/>
        <v>0</v>
      </c>
      <c r="Y31" s="346">
        <f t="shared" si="2"/>
        <v>0</v>
      </c>
      <c r="Z31" s="346">
        <f t="shared" si="2"/>
        <v>0</v>
      </c>
      <c r="AA31" s="346">
        <f t="shared" si="2"/>
        <v>0</v>
      </c>
      <c r="AB31" s="346">
        <f t="shared" si="2"/>
        <v>0</v>
      </c>
      <c r="AC31" s="346">
        <f t="shared" si="2"/>
        <v>0</v>
      </c>
      <c r="AD31" s="346">
        <f t="shared" si="2"/>
        <v>0</v>
      </c>
      <c r="AE31" s="346">
        <f t="shared" si="2"/>
        <v>0</v>
      </c>
      <c r="AF31" s="346">
        <f t="shared" si="2"/>
        <v>0</v>
      </c>
      <c r="AG31" s="346">
        <f t="shared" si="2"/>
        <v>0</v>
      </c>
      <c r="AH31" s="346">
        <f t="shared" si="2"/>
        <v>0</v>
      </c>
      <c r="AI31" s="346">
        <f t="shared" si="2"/>
        <v>0</v>
      </c>
      <c r="AJ31" s="346">
        <f t="shared" si="2"/>
        <v>0</v>
      </c>
      <c r="AK31" s="343">
        <f t="shared" si="0"/>
        <v>0</v>
      </c>
      <c r="AL31" s="344">
        <f>IF($AK$3="４週",AK31/4,AK31/(DAY(EOMONTH($F$9,0))/7))</f>
        <v>0</v>
      </c>
      <c r="AM31" s="1147"/>
      <c r="AN31" s="1147"/>
    </row>
    <row r="32" spans="1:40" ht="18" customHeight="1">
      <c r="A32" s="1169" t="s">
        <v>540</v>
      </c>
      <c r="B32" s="1169"/>
      <c r="C32" s="1169"/>
      <c r="D32" s="1169"/>
      <c r="E32" s="1170"/>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346"/>
      <c r="AL32" s="349"/>
      <c r="AM32" s="1147"/>
      <c r="AN32" s="1147"/>
    </row>
    <row r="33" spans="1:43" ht="15" customHeight="1">
      <c r="A33" s="334"/>
      <c r="B33" s="334"/>
      <c r="C33" s="334"/>
      <c r="D33" s="334"/>
      <c r="E33" s="334"/>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34"/>
      <c r="AL33" s="334"/>
      <c r="AM33" s="323"/>
    </row>
    <row r="34" spans="1:43"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3"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3" ht="21" customHeight="1">
      <c r="A36" s="322" t="s">
        <v>595</v>
      </c>
      <c r="B36" s="334"/>
      <c r="C36" s="334"/>
      <c r="D36" s="334"/>
      <c r="E36" s="334"/>
      <c r="F36" s="334"/>
      <c r="G36" s="350"/>
      <c r="H36" s="350"/>
      <c r="I36" s="350"/>
      <c r="J36" s="350"/>
      <c r="K36" s="350"/>
      <c r="L36" s="350"/>
      <c r="M36" s="350"/>
      <c r="N36" s="350"/>
      <c r="O36" s="350"/>
      <c r="AM36" s="334"/>
      <c r="AN36" s="323"/>
    </row>
    <row r="37" spans="1:43" ht="24.9" customHeight="1">
      <c r="A37" s="353"/>
      <c r="B37" s="1154" t="s">
        <v>596</v>
      </c>
      <c r="C37" s="1169"/>
      <c r="D37" s="1169"/>
      <c r="E37" s="1169"/>
      <c r="F37" s="1169"/>
      <c r="G37" s="1169"/>
      <c r="H37" s="1169"/>
      <c r="I37" s="1169"/>
      <c r="J37" s="1169"/>
      <c r="K37" s="1170"/>
      <c r="L37" s="1173" t="s">
        <v>597</v>
      </c>
      <c r="M37" s="1173"/>
      <c r="N37" s="1173"/>
      <c r="O37" s="1173"/>
      <c r="P37" s="353"/>
      <c r="Q37" s="353"/>
      <c r="R37" s="353"/>
      <c r="S37" s="353"/>
      <c r="T37" s="353"/>
      <c r="U37" s="353"/>
      <c r="V37" s="353"/>
      <c r="W37" s="353"/>
      <c r="X37" s="353"/>
      <c r="Y37" s="353"/>
      <c r="Z37" s="353"/>
      <c r="AA37" s="353"/>
      <c r="AB37" s="353"/>
      <c r="AC37" s="353"/>
      <c r="AD37" s="353"/>
      <c r="AE37" s="353"/>
      <c r="AF37" s="353"/>
      <c r="AG37" s="353"/>
      <c r="AH37" s="353"/>
      <c r="AI37" s="353"/>
      <c r="AJ37" s="353"/>
      <c r="AK37" s="353"/>
      <c r="AL37" s="353"/>
      <c r="AM37" s="353"/>
      <c r="AN37" s="353"/>
      <c r="AO37" s="353"/>
      <c r="AP37" s="353"/>
      <c r="AQ37" s="353"/>
    </row>
    <row r="38" spans="1:43" ht="18" customHeight="1">
      <c r="A38" s="353"/>
      <c r="B38" s="1174" t="s">
        <v>598</v>
      </c>
      <c r="C38" s="1175"/>
      <c r="D38" s="1175"/>
      <c r="E38" s="1175"/>
      <c r="F38" s="1175"/>
      <c r="G38" s="1175"/>
      <c r="H38" s="1175"/>
      <c r="I38" s="1175"/>
      <c r="J38" s="1175"/>
      <c r="K38" s="1176"/>
      <c r="L38" s="1177">
        <v>30</v>
      </c>
      <c r="M38" s="1177"/>
      <c r="N38" s="1177"/>
      <c r="O38" s="1177"/>
      <c r="P38" s="353"/>
      <c r="Q38" s="353"/>
      <c r="R38" s="353"/>
      <c r="S38" s="353"/>
      <c r="T38" s="353"/>
      <c r="U38" s="353"/>
      <c r="V38" s="353"/>
      <c r="W38" s="353"/>
      <c r="X38" s="353"/>
      <c r="Y38" s="353"/>
      <c r="Z38" s="353"/>
      <c r="AA38" s="353"/>
      <c r="AB38" s="353"/>
      <c r="AC38" s="353"/>
      <c r="AD38" s="353"/>
      <c r="AE38" s="353"/>
      <c r="AF38" s="353"/>
      <c r="AG38" s="353"/>
      <c r="AH38" s="353"/>
      <c r="AI38" s="353"/>
      <c r="AJ38" s="353"/>
      <c r="AK38" s="353"/>
      <c r="AL38" s="353"/>
      <c r="AM38" s="353"/>
      <c r="AN38" s="353"/>
      <c r="AO38" s="353"/>
      <c r="AP38" s="353"/>
      <c r="AQ38" s="353"/>
    </row>
    <row r="39" spans="1:43" ht="5.0999999999999996" customHeight="1">
      <c r="A39" s="351"/>
      <c r="B39" s="351"/>
      <c r="C39" s="351"/>
      <c r="D39" s="353"/>
      <c r="E39" s="353"/>
      <c r="F39" s="353"/>
      <c r="G39" s="353"/>
      <c r="H39" s="353"/>
      <c r="I39" s="350"/>
      <c r="J39" s="350"/>
      <c r="K39" s="350"/>
      <c r="L39" s="350"/>
      <c r="M39" s="350"/>
      <c r="N39" s="350"/>
      <c r="O39" s="350"/>
      <c r="P39" s="350"/>
      <c r="Q39" s="350"/>
      <c r="R39" s="350"/>
      <c r="S39" s="350"/>
      <c r="T39" s="350"/>
      <c r="U39" s="350"/>
      <c r="V39" s="350"/>
      <c r="W39" s="350"/>
      <c r="X39" s="350"/>
      <c r="Y39" s="350"/>
      <c r="Z39" s="350"/>
      <c r="AA39" s="350"/>
      <c r="AB39" s="350"/>
      <c r="AC39" s="350"/>
      <c r="AD39" s="350"/>
      <c r="AE39" s="350"/>
      <c r="AF39" s="350"/>
      <c r="AG39" s="350"/>
      <c r="AH39" s="350"/>
      <c r="AI39" s="350"/>
      <c r="AJ39" s="352"/>
      <c r="AK39" s="350"/>
      <c r="AL39" s="334"/>
      <c r="AM39" s="334"/>
      <c r="AN39" s="323"/>
    </row>
    <row r="40" spans="1:43" ht="18" customHeight="1">
      <c r="A40" s="322" t="s">
        <v>599</v>
      </c>
      <c r="B40" s="350"/>
      <c r="D40" s="350"/>
      <c r="E40" s="350"/>
      <c r="F40" s="350"/>
      <c r="G40" s="350"/>
      <c r="H40" s="350"/>
      <c r="I40" s="350"/>
      <c r="J40" s="350"/>
      <c r="K40" s="350"/>
      <c r="L40" s="350"/>
      <c r="M40" s="350"/>
      <c r="N40" s="350"/>
      <c r="O40" s="350"/>
      <c r="P40" s="350"/>
      <c r="Q40" s="350"/>
      <c r="R40" s="350"/>
      <c r="S40" s="350"/>
      <c r="T40" s="350"/>
      <c r="U40" s="350"/>
      <c r="V40" s="350"/>
      <c r="W40" s="334"/>
      <c r="X40" s="350"/>
      <c r="Y40" s="350"/>
      <c r="Z40" s="350"/>
      <c r="AA40" s="350"/>
      <c r="AB40" s="350"/>
      <c r="AC40" s="350"/>
      <c r="AD40" s="350"/>
      <c r="AE40" s="350"/>
      <c r="AF40" s="350"/>
      <c r="AG40" s="350"/>
      <c r="AH40" s="350"/>
      <c r="AI40" s="350"/>
      <c r="AJ40" s="352"/>
      <c r="AK40" s="350"/>
      <c r="AL40" s="334"/>
      <c r="AM40" s="334"/>
      <c r="AN40" s="323"/>
    </row>
    <row r="41" spans="1:43" ht="54.9" customHeight="1">
      <c r="A41" s="1153" t="s">
        <v>600</v>
      </c>
      <c r="B41" s="1153"/>
      <c r="C41" s="1153" t="s">
        <v>601</v>
      </c>
      <c r="D41" s="1153"/>
      <c r="E41" s="1160" t="s">
        <v>602</v>
      </c>
      <c r="F41" s="1160"/>
      <c r="G41" s="1160"/>
      <c r="H41" s="1160"/>
      <c r="I41" s="353"/>
      <c r="J41" s="353"/>
      <c r="K41" s="353"/>
      <c r="L41" s="353"/>
      <c r="M41" s="353"/>
      <c r="N41" s="353"/>
      <c r="O41" s="353"/>
      <c r="P41" s="353"/>
      <c r="Q41" s="353"/>
      <c r="R41" s="353"/>
      <c r="S41" s="353"/>
      <c r="T41" s="353"/>
      <c r="U41" s="353"/>
      <c r="V41" s="353"/>
      <c r="W41" s="353"/>
      <c r="X41" s="353"/>
      <c r="Y41" s="353"/>
      <c r="Z41" s="353"/>
      <c r="AA41" s="353"/>
      <c r="AB41" s="353"/>
      <c r="AC41" s="353"/>
      <c r="AD41" s="353"/>
      <c r="AE41" s="353"/>
      <c r="AF41" s="353"/>
      <c r="AG41" s="353"/>
      <c r="AH41" s="353"/>
      <c r="AI41" s="353"/>
      <c r="AJ41" s="353"/>
      <c r="AK41" s="353"/>
      <c r="AL41" s="353"/>
      <c r="AM41" s="334"/>
      <c r="AN41" s="323"/>
    </row>
    <row r="42" spans="1:43" ht="18" customHeight="1">
      <c r="A42" s="1160" t="s">
        <v>603</v>
      </c>
      <c r="B42" s="1160"/>
      <c r="C42" s="1178">
        <f>ROUNDDOWN(IF(B38="主として知的障害のある児童を入所させる福祉型障害児入所施設",L38/20,IF(B38="主として肢体不自由のある児童を入所させる福祉型障害児入所施設",1,"0")),1)</f>
        <v>0</v>
      </c>
      <c r="D42" s="1178"/>
      <c r="E42" s="1178">
        <f>ROUNDDOWN(IF(B38="主として知的障害のある児童を入所させる福祉型障害児入所施設",IF(L38&lt;=30,L38/4+1,L38/4),IF(B38="主として肢体不自由のある児童を入所させる福祉型障害児入所施設",L38/3.5,IF(B38="主として盲ろうあ児を入所させる福祉型障害児入所施設",IF(L38&lt;=35,L38/4+1,L38/4),0))),1)</f>
        <v>8.5</v>
      </c>
      <c r="F42" s="1178"/>
      <c r="G42" s="1178"/>
      <c r="H42" s="1178"/>
      <c r="I42" s="353"/>
      <c r="J42" s="353"/>
      <c r="K42" s="353"/>
      <c r="L42" s="353"/>
      <c r="M42" s="353"/>
      <c r="N42" s="353"/>
      <c r="O42" s="353"/>
      <c r="P42" s="353"/>
      <c r="Q42" s="353"/>
      <c r="R42" s="353"/>
      <c r="S42" s="353"/>
      <c r="T42" s="353"/>
      <c r="U42" s="353"/>
      <c r="V42" s="353"/>
      <c r="W42" s="353"/>
      <c r="X42" s="353"/>
      <c r="Y42" s="353"/>
      <c r="Z42" s="353"/>
      <c r="AA42" s="353"/>
      <c r="AB42" s="353"/>
      <c r="AC42" s="353"/>
      <c r="AD42" s="353"/>
      <c r="AE42" s="353"/>
      <c r="AF42" s="353"/>
      <c r="AG42" s="353"/>
      <c r="AH42" s="353"/>
      <c r="AI42" s="353"/>
      <c r="AJ42" s="353"/>
      <c r="AK42" s="353"/>
      <c r="AL42" s="353"/>
      <c r="AM42" s="334"/>
      <c r="AN42" s="323"/>
    </row>
    <row r="43" spans="1:43" ht="5.0999999999999996" customHeight="1">
      <c r="A43" s="351"/>
      <c r="B43" s="351"/>
      <c r="C43" s="351"/>
      <c r="D43" s="351"/>
      <c r="E43" s="351"/>
      <c r="F43" s="351"/>
      <c r="G43" s="351"/>
      <c r="H43" s="351"/>
      <c r="I43" s="351"/>
      <c r="J43" s="350"/>
      <c r="K43" s="350"/>
      <c r="L43" s="350"/>
      <c r="M43" s="352"/>
      <c r="N43" s="350"/>
      <c r="O43" s="350"/>
      <c r="P43" s="350"/>
      <c r="Q43" s="353"/>
      <c r="W43" s="334"/>
      <c r="X43" s="350"/>
      <c r="Y43" s="350"/>
      <c r="Z43" s="350"/>
      <c r="AA43" s="350"/>
      <c r="AB43" s="350"/>
      <c r="AC43" s="350"/>
      <c r="AD43" s="350"/>
      <c r="AE43" s="350"/>
      <c r="AF43" s="350"/>
      <c r="AG43" s="350"/>
      <c r="AH43" s="350"/>
      <c r="AI43" s="350"/>
      <c r="AJ43" s="352"/>
      <c r="AK43" s="350"/>
      <c r="AL43" s="334"/>
      <c r="AM43" s="334"/>
      <c r="AN43" s="323"/>
    </row>
    <row r="44" spans="1:43" ht="21" customHeight="1">
      <c r="A44" s="322" t="s">
        <v>585</v>
      </c>
      <c r="B44" s="326"/>
      <c r="C44" s="327"/>
      <c r="D44" s="327"/>
      <c r="E44" s="327"/>
      <c r="F44" s="327"/>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3"/>
      <c r="AE44" s="323"/>
      <c r="AF44" s="323"/>
      <c r="AG44" s="323"/>
      <c r="AH44" s="323"/>
      <c r="AI44" s="323"/>
      <c r="AJ44" s="323"/>
      <c r="AK44" s="323"/>
      <c r="AL44" s="327"/>
      <c r="AM44" s="327"/>
      <c r="AN44" s="323"/>
    </row>
    <row r="45" spans="1:43" ht="24.9" customHeight="1">
      <c r="A45" s="323"/>
      <c r="B45" s="334"/>
      <c r="C45" s="1165" t="str">
        <f>IF(VLOOKUP($AK$1,[5]選択肢!$A$1:$J$32,C50,FALSE)=0,"-",VLOOKUP($AK$1,[5]選択肢!$A$1:$J$32,C50,FALSE))</f>
        <v>管理者</v>
      </c>
      <c r="D45" s="1166"/>
      <c r="E45" s="1167" t="str">
        <f>IF(VLOOKUP($AK$1,[5]選択肢!$A$1:$J$32,E50,FALSE)=0,"-",VLOOKUP($AK$1,[5]選択肢!$A$1:$J$32,E50,FALSE))</f>
        <v>児童発達支援管理責任者</v>
      </c>
      <c r="F45" s="1167"/>
      <c r="G45" s="1167"/>
      <c r="H45" s="1167"/>
      <c r="I45" s="1165" t="str">
        <f>IF(VLOOKUP($AK$1,[5]選択肢!$A$1:$J$32,I50,FALSE)=0,"-",VLOOKUP($AK$1,[5]選択肢!$A$1:$J$32,I50,FALSE))</f>
        <v>医師</v>
      </c>
      <c r="J45" s="1166"/>
      <c r="K45" s="1166"/>
      <c r="L45" s="1166"/>
      <c r="M45" s="1166"/>
      <c r="N45" s="1168"/>
      <c r="O45" s="1165" t="str">
        <f>IF(VLOOKUP($AK$1,[5]選択肢!$A$1:$J$32,O50,FALSE)=0,"-",VLOOKUP($AK$1,[5]選択肢!$A$1:$J$32,O50,FALSE))</f>
        <v>看護職員</v>
      </c>
      <c r="P45" s="1166"/>
      <c r="Q45" s="1166"/>
      <c r="R45" s="1166"/>
      <c r="S45" s="1166"/>
      <c r="T45" s="1168"/>
      <c r="U45" s="1165" t="str">
        <f>IF(VLOOKUP($AK$1,[5]選択肢!$A$1:$J$32,U50,FALSE)=0,"-",VLOOKUP($AK$1,[5]選択肢!$A$1:$J$32,U50,FALSE))</f>
        <v>児童指導員</v>
      </c>
      <c r="V45" s="1166"/>
      <c r="W45" s="1166"/>
      <c r="X45" s="1166"/>
      <c r="Y45" s="1166"/>
      <c r="Z45" s="1168"/>
      <c r="AA45" s="1165" t="str">
        <f>IF(VLOOKUP($AK$1,[5]選択肢!$A$1:$J$32,AA50,FALSE)=0,"-",VLOOKUP($AK$1,[5]選択肢!$A$1:$J$32,AA50,FALSE))</f>
        <v>保育士</v>
      </c>
      <c r="AB45" s="1166"/>
      <c r="AC45" s="1166"/>
      <c r="AD45" s="1166"/>
      <c r="AE45" s="1166"/>
      <c r="AF45" s="1168"/>
      <c r="AG45" s="1167" t="str">
        <f>IF(VLOOKUP($AK$1,[5]選択肢!$A$1:$J$32,AG50,FALSE)=0,"-",VLOOKUP($AK$1,[5]選択肢!$A$1:$J$32,AG50,FALSE))</f>
        <v>栄養士</v>
      </c>
      <c r="AH45" s="1167"/>
      <c r="AI45" s="1167"/>
      <c r="AJ45" s="1167"/>
      <c r="AK45" s="1167"/>
      <c r="AL45" s="1167" t="str">
        <f>IF(VLOOKUP($AK$1,[5]選択肢!$A$1:$J$32,AL50,FALSE)=0,"-",VLOOKUP($AK$1,[5]選択肢!$A$1:$J$32,AL50,FALSE))</f>
        <v>調理員</v>
      </c>
      <c r="AM45" s="1167"/>
      <c r="AN45" s="323"/>
    </row>
    <row r="46" spans="1:43" ht="18" customHeight="1">
      <c r="A46" s="323"/>
      <c r="B46" s="334"/>
      <c r="C46" s="354" t="s">
        <v>542</v>
      </c>
      <c r="D46" s="354" t="s">
        <v>543</v>
      </c>
      <c r="E46" s="355" t="s">
        <v>542</v>
      </c>
      <c r="F46" s="1172" t="s">
        <v>543</v>
      </c>
      <c r="G46" s="1172"/>
      <c r="H46" s="1172"/>
      <c r="I46" s="1162" t="s">
        <v>542</v>
      </c>
      <c r="J46" s="1163"/>
      <c r="K46" s="1164"/>
      <c r="L46" s="1162" t="s">
        <v>543</v>
      </c>
      <c r="M46" s="1163"/>
      <c r="N46" s="1164"/>
      <c r="O46" s="1162" t="s">
        <v>542</v>
      </c>
      <c r="P46" s="1163"/>
      <c r="Q46" s="1164"/>
      <c r="R46" s="1162" t="s">
        <v>543</v>
      </c>
      <c r="S46" s="1163"/>
      <c r="T46" s="1164"/>
      <c r="U46" s="1162" t="s">
        <v>542</v>
      </c>
      <c r="V46" s="1163"/>
      <c r="W46" s="1164"/>
      <c r="X46" s="1162" t="s">
        <v>543</v>
      </c>
      <c r="Y46" s="1163"/>
      <c r="Z46" s="1164"/>
      <c r="AA46" s="1162" t="s">
        <v>542</v>
      </c>
      <c r="AB46" s="1163"/>
      <c r="AC46" s="1164"/>
      <c r="AD46" s="1162" t="s">
        <v>543</v>
      </c>
      <c r="AE46" s="1163"/>
      <c r="AF46" s="1164"/>
      <c r="AG46" s="1162" t="s">
        <v>542</v>
      </c>
      <c r="AH46" s="1163"/>
      <c r="AI46" s="1164"/>
      <c r="AJ46" s="1162" t="s">
        <v>543</v>
      </c>
      <c r="AK46" s="1164"/>
      <c r="AL46" s="355" t="s">
        <v>544</v>
      </c>
      <c r="AM46" s="355" t="s">
        <v>545</v>
      </c>
      <c r="AN46" s="323"/>
    </row>
    <row r="47" spans="1:43" ht="18" customHeight="1">
      <c r="A47" s="323"/>
      <c r="B47" s="356" t="s">
        <v>546</v>
      </c>
      <c r="C47" s="355">
        <f>COUNTIFS($B$11:$B$30,C$45,$C$11:$C$30,"A",$E$11:$E$30,"*")</f>
        <v>1</v>
      </c>
      <c r="D47" s="355">
        <f>COUNTIFS($B$11:$B$30,C$45,$C$11:$C$30,"B",$E$11:$E$30,"*")</f>
        <v>0</v>
      </c>
      <c r="E47" s="355">
        <f>COUNTIFS($B$11:$B$30,E$45,$C$11:$C$30,"A",$E$11:$E$30,"*")</f>
        <v>0</v>
      </c>
      <c r="F47" s="1162">
        <f>COUNTIFS($B$11:$B$30,E$45,$C$11:$C$30,"B",$E$11:$E$30,"*")</f>
        <v>1</v>
      </c>
      <c r="G47" s="1163"/>
      <c r="H47" s="1164"/>
      <c r="I47" s="1162">
        <f>COUNTIFS($B$11:$B$30,I$45,$C$11:$C$30,"A",$E$11:$E$30,"*")</f>
        <v>0</v>
      </c>
      <c r="J47" s="1163"/>
      <c r="K47" s="1164"/>
      <c r="L47" s="1162">
        <f>COUNTIFS($B$11:$B$30,I$45,$C$11:$C$30,"B",$E$11:$E$30,"*")</f>
        <v>0</v>
      </c>
      <c r="M47" s="1163"/>
      <c r="N47" s="1164"/>
      <c r="O47" s="1162">
        <f>COUNTIFS($B$11:$B$30,O$45,$C$11:$C$30,"A",$E$11:$E$30,"*")</f>
        <v>0</v>
      </c>
      <c r="P47" s="1163"/>
      <c r="Q47" s="1164"/>
      <c r="R47" s="1162">
        <f>COUNTIFS($B$11:$B$30,O$45,$C$11:$C$30,"B",$E$11:$E$30,"*")</f>
        <v>0</v>
      </c>
      <c r="S47" s="1163"/>
      <c r="T47" s="1164"/>
      <c r="U47" s="1162">
        <f>COUNTIFS($B$11:$B$30,U$45,$C$11:$C$30,"A",$E$11:$E$30,"*")</f>
        <v>0</v>
      </c>
      <c r="V47" s="1163"/>
      <c r="W47" s="1164"/>
      <c r="X47" s="1162">
        <f>COUNTIFS($B$11:$B$30,U$45,$C$11:$C$30,"B",$E$11:$E$30,"*")</f>
        <v>0</v>
      </c>
      <c r="Y47" s="1163"/>
      <c r="Z47" s="1164"/>
      <c r="AA47" s="1162">
        <f>COUNTIFS($B$11:$B$30,AA$45,$C$11:$C$30,"A",$E$11:$E$30,"*")</f>
        <v>0</v>
      </c>
      <c r="AB47" s="1163"/>
      <c r="AC47" s="1164"/>
      <c r="AD47" s="1162">
        <f>COUNTIFS($B$11:$B$30,AA$45,$C$11:$C$30,"B",$E$11:$E$30,"*")</f>
        <v>0</v>
      </c>
      <c r="AE47" s="1163"/>
      <c r="AF47" s="1164"/>
      <c r="AG47" s="1162">
        <f>COUNTIFS($B$11:$B$30,AG$45,$C$11:$C$30,"A",$E$11:$E$30,"*")</f>
        <v>0</v>
      </c>
      <c r="AH47" s="1163"/>
      <c r="AI47" s="1164"/>
      <c r="AJ47" s="1162">
        <f>COUNTIFS($B$11:$B$30,AG$45,$C$11:$C$30,"B",$E$11:$E$30,"*")</f>
        <v>0</v>
      </c>
      <c r="AK47" s="1164"/>
      <c r="AL47" s="355">
        <f>COUNTIFS($B$11:$B$30,AL$45,$C$11:$C$30,"A",$E$11:$E$30,"*")</f>
        <v>0</v>
      </c>
      <c r="AM47" s="355">
        <f>COUNTIFS($B$11:$B$30,AL$45,$C$11:$C$30,"B",$E$11:$E$30,"*")</f>
        <v>0</v>
      </c>
      <c r="AN47" s="323"/>
    </row>
    <row r="48" spans="1:43" ht="18" customHeight="1">
      <c r="A48" s="323"/>
      <c r="B48" s="357" t="s">
        <v>547</v>
      </c>
      <c r="C48" s="355">
        <f>COUNTIFS($B$11:$B$30,C$45,$C$11:$C$30,"C",$E$11:$E$30,"*")</f>
        <v>0</v>
      </c>
      <c r="D48" s="355">
        <f>COUNTIFS($B$11:$B$30,C$45,$C$11:$C$30,"D",$E$11:$E$30,"*")</f>
        <v>0</v>
      </c>
      <c r="E48" s="355">
        <f>COUNTIFS($B$11:$B$30,E$45,$C$11:$C$30,"C",$E$11:$E$30,"*")</f>
        <v>1</v>
      </c>
      <c r="F48" s="1162">
        <f>COUNTIFS($B$11:$B$30,E$45,$C$11:$C$30,"D",$E$11:$E$30,"*")</f>
        <v>0</v>
      </c>
      <c r="G48" s="1163"/>
      <c r="H48" s="1164"/>
      <c r="I48" s="1162">
        <f>COUNTIFS($B$11:$B$30,I$45,$C$11:$C$30,"C",$E$11:$E$30,"*")</f>
        <v>0</v>
      </c>
      <c r="J48" s="1163"/>
      <c r="K48" s="1164"/>
      <c r="L48" s="1162">
        <f>COUNTIFS($B$11:$B$30,I$45,$C$11:$C$30,"D",$E$11:$E$30,"*")</f>
        <v>1</v>
      </c>
      <c r="M48" s="1163"/>
      <c r="N48" s="1164"/>
      <c r="O48" s="1162">
        <f>COUNTIFS($B$11:$B$30,O$45,$C$11:$C$30,"C",$E$11:$E$30,"*")</f>
        <v>0</v>
      </c>
      <c r="P48" s="1163"/>
      <c r="Q48" s="1164"/>
      <c r="R48" s="1162">
        <f>COUNTIFS($B$11:$B$30,O$45,$C$11:$C$30,"D",$E$11:$E$30,"*")</f>
        <v>0</v>
      </c>
      <c r="S48" s="1163"/>
      <c r="T48" s="1164"/>
      <c r="U48" s="1162">
        <f>COUNTIFS($B$11:$B$30,U$45,$C$11:$C$30,"C",$E$11:$E$30,"*")</f>
        <v>0</v>
      </c>
      <c r="V48" s="1163"/>
      <c r="W48" s="1164"/>
      <c r="X48" s="1162">
        <f>COUNTIFS($B$11:$B$30,U$45,$C$11:$C$30,"D",$E$11:$E$30,"*")</f>
        <v>0</v>
      </c>
      <c r="Y48" s="1163"/>
      <c r="Z48" s="1164"/>
      <c r="AA48" s="1162">
        <f>COUNTIFS($B$11:$B$30,AA$45,$C$11:$C$30,"C",$E$11:$E$30,"*")</f>
        <v>0</v>
      </c>
      <c r="AB48" s="1163"/>
      <c r="AC48" s="1164"/>
      <c r="AD48" s="1162">
        <f>COUNTIFS($B$11:$B$30,AA$45,$C$11:$C$30,"D",$E$11:$E$30,"*")</f>
        <v>0</v>
      </c>
      <c r="AE48" s="1163"/>
      <c r="AF48" s="1164"/>
      <c r="AG48" s="1162">
        <f>COUNTIFS($B$11:$B$30,AG$45,$C$11:$C$30,"C",$E$11:$E$30,"*")</f>
        <v>0</v>
      </c>
      <c r="AH48" s="1163"/>
      <c r="AI48" s="1164"/>
      <c r="AJ48" s="1162">
        <f>COUNTIFS($B$11:$B$30,AG$45,$C$11:$C$30,"D",$E$11:$E$30,"*")</f>
        <v>0</v>
      </c>
      <c r="AK48" s="1164"/>
      <c r="AL48" s="355">
        <f>COUNTIFS($B$11:$B$30,AL$45,$C$11:$C$30,"C",$E$11:$E$30,"*")</f>
        <v>0</v>
      </c>
      <c r="AM48" s="355">
        <f>COUNTIFS($B$11:$B$30,AL$45,$C$11:$C$30,"D",$E$11:$E$30,"*")</f>
        <v>0</v>
      </c>
      <c r="AN48" s="323"/>
    </row>
    <row r="49" spans="1:40" ht="24.9" customHeight="1">
      <c r="A49" s="323"/>
      <c r="B49" s="357" t="s">
        <v>548</v>
      </c>
      <c r="C49" s="1165" t="e">
        <f>IF($AK$3="４週",SUMIFS($AK$11:$AK$30,$B$11:$B$30,C45)/4/$AH$5,IF($AK$3="歴月",SUMIFS($AK$11:$AK$30,$B$11:$B$30,C45)/$AL$5,"記載する期間を選択してください"))</f>
        <v>#DIV/0!</v>
      </c>
      <c r="D49" s="1168"/>
      <c r="E49" s="1165" t="e">
        <f>IF($AK$3="４週",SUMIFS($AK$11:$AK$30,$B$11:$B$30,E45)/4/$AH$5,IF($AK$3="歴月",SUMIFS($AK$11:$AK$30,$B$11:$B$30,E45)/$AL$5,"記載する期間を選択してください"))</f>
        <v>#DIV/0!</v>
      </c>
      <c r="F49" s="1166"/>
      <c r="G49" s="1166"/>
      <c r="H49" s="1168"/>
      <c r="I49" s="1165" t="e">
        <f>IF($AK$3="４週",SUMIFS($AK$11:$AK$30,$B$11:$B$30,I45)/4/$AH$5,IF($AK$3="歴月",SUMIFS($AK$11:$AK$30,$B$11:$B$30,I45)/$AL$5,"記載する期間を選択してください"))</f>
        <v>#DIV/0!</v>
      </c>
      <c r="J49" s="1166"/>
      <c r="K49" s="1166"/>
      <c r="L49" s="1166"/>
      <c r="M49" s="1166"/>
      <c r="N49" s="1168"/>
      <c r="O49" s="1165" t="e">
        <f>IF($AK$3="４週",SUMIFS($AK$11:$AK$30,$B$11:$B$30,O45)/4/$AH$5,IF($AK$3="歴月",SUMIFS($AK$11:$AK$30,$B$11:$B$30,O45)/$AL$5,"記載する期間を選択してください"))</f>
        <v>#DIV/0!</v>
      </c>
      <c r="P49" s="1166"/>
      <c r="Q49" s="1166"/>
      <c r="R49" s="1166"/>
      <c r="S49" s="1166"/>
      <c r="T49" s="1168"/>
      <c r="U49" s="1165" t="e">
        <f>IF($AK$3="４週",SUMIFS($AK$11:$AK$30,$B$11:$B$30,U45)/4/$AH$5,IF($AK$3="歴月",SUMIFS($AK$11:$AK$30,$B$11:$B$30,U45)/$AL$5,"記載する期間を選択してください"))</f>
        <v>#DIV/0!</v>
      </c>
      <c r="V49" s="1166"/>
      <c r="W49" s="1166"/>
      <c r="X49" s="1166"/>
      <c r="Y49" s="1166"/>
      <c r="Z49" s="1168"/>
      <c r="AA49" s="1165" t="e">
        <f>IF($AK$3="４週",SUMIFS($AK$11:$AK$30,$B$11:$B$30,AA45)/4/$AH$5,IF($AK$3="歴月",SUMIFS($AK$11:$AK$30,$B$11:$B$30,AA45)/$AL$5,"記載する期間を選択してください"))</f>
        <v>#DIV/0!</v>
      </c>
      <c r="AB49" s="1166"/>
      <c r="AC49" s="1166"/>
      <c r="AD49" s="1166"/>
      <c r="AE49" s="1166"/>
      <c r="AF49" s="1168"/>
      <c r="AG49" s="1165" t="e">
        <f>IF($AK$3="４週",SUMIFS($AK$11:$AK$30,$B$11:$B$30,AG45)/4/$AH$5,IF($AK$3="歴月",SUMIFS($AK$11:$AK$30,$B$11:$B$30,AG45)/$AL$5,"記載する期間を選択してください"))</f>
        <v>#DIV/0!</v>
      </c>
      <c r="AH49" s="1166"/>
      <c r="AI49" s="1166"/>
      <c r="AJ49" s="1166"/>
      <c r="AK49" s="1168"/>
      <c r="AL49" s="1165" t="e">
        <f>IF($AK$3="４週",SUMIFS($AK$11:$AK$30,$B$11:$B$30,AL45)/4/$AH$5,IF($AK$3="歴月",SUMIFS($AK$11:$AK$30,$B$11:$B$30,AL45)/$AL$5,"記載する期間を選択してください"))</f>
        <v>#DIV/0!</v>
      </c>
      <c r="AM49" s="1168"/>
      <c r="AN49" s="323"/>
    </row>
    <row r="50" spans="1:40" ht="5.0999999999999996" customHeight="1">
      <c r="A50" s="323"/>
      <c r="B50" s="326"/>
      <c r="C50" s="358">
        <v>2</v>
      </c>
      <c r="D50" s="358"/>
      <c r="E50" s="358">
        <v>3</v>
      </c>
      <c r="F50" s="358"/>
      <c r="G50" s="358"/>
      <c r="H50" s="358"/>
      <c r="I50" s="358">
        <v>4</v>
      </c>
      <c r="J50" s="358"/>
      <c r="K50" s="358"/>
      <c r="L50" s="358"/>
      <c r="M50" s="358"/>
      <c r="N50" s="358"/>
      <c r="O50" s="358">
        <v>5</v>
      </c>
      <c r="P50" s="358"/>
      <c r="Q50" s="358"/>
      <c r="R50" s="358"/>
      <c r="S50" s="358"/>
      <c r="T50" s="358"/>
      <c r="U50" s="358">
        <v>6</v>
      </c>
      <c r="V50" s="358"/>
      <c r="W50" s="358"/>
      <c r="X50" s="358"/>
      <c r="Y50" s="358"/>
      <c r="Z50" s="358"/>
      <c r="AA50" s="358">
        <v>7</v>
      </c>
      <c r="AB50" s="358"/>
      <c r="AC50" s="358"/>
      <c r="AD50" s="358"/>
      <c r="AE50" s="358"/>
      <c r="AF50" s="358"/>
      <c r="AG50" s="358">
        <v>8</v>
      </c>
      <c r="AH50" s="358"/>
      <c r="AI50" s="358"/>
      <c r="AJ50" s="358"/>
      <c r="AK50" s="358"/>
      <c r="AL50" s="358">
        <v>9</v>
      </c>
      <c r="AM50" s="359"/>
      <c r="AN50" s="323"/>
    </row>
    <row r="51" spans="1:40" ht="19.5" customHeight="1">
      <c r="A51" s="323"/>
      <c r="B51" s="334"/>
      <c r="C51" s="1167" t="str">
        <f>IF(VLOOKUP($AK$1,[5]選択肢!$A:$Z,C56,FALSE)=0,"-",VLOOKUP($AK$1,[5]選択肢!$A:$Z,C56,FALSE))</f>
        <v>心理担当職員</v>
      </c>
      <c r="D51" s="1167"/>
      <c r="E51" s="1167" t="str">
        <f>IF(VLOOKUP($AK$1,[5]選択肢!$A:$Z,E56,FALSE)=0,"-",VLOOKUP($AK$1,[5]選択肢!$A:$Z,E56,FALSE))</f>
        <v>-</v>
      </c>
      <c r="F51" s="1167"/>
      <c r="G51" s="1167"/>
      <c r="H51" s="1167"/>
      <c r="I51" s="358"/>
      <c r="J51" s="358"/>
      <c r="K51" s="358"/>
      <c r="L51" s="358"/>
      <c r="M51" s="358"/>
      <c r="N51" s="358"/>
      <c r="O51" s="358"/>
      <c r="P51" s="358"/>
      <c r="Q51" s="358"/>
      <c r="R51" s="358"/>
      <c r="S51" s="358"/>
      <c r="T51" s="358"/>
      <c r="U51" s="358"/>
      <c r="V51" s="358"/>
      <c r="W51" s="358"/>
      <c r="X51" s="358"/>
      <c r="Y51" s="358"/>
      <c r="Z51" s="358"/>
      <c r="AA51" s="358"/>
      <c r="AB51" s="358"/>
      <c r="AC51" s="358"/>
      <c r="AD51" s="358"/>
      <c r="AE51" s="358"/>
      <c r="AF51" s="358"/>
      <c r="AG51" s="358"/>
      <c r="AH51" s="358"/>
      <c r="AI51" s="358"/>
      <c r="AJ51" s="358"/>
      <c r="AK51" s="358"/>
      <c r="AL51" s="358"/>
      <c r="AM51" s="359"/>
      <c r="AN51" s="323"/>
    </row>
    <row r="52" spans="1:40" ht="19.5" customHeight="1">
      <c r="A52" s="323"/>
      <c r="B52" s="334"/>
      <c r="C52" s="355" t="s">
        <v>542</v>
      </c>
      <c r="D52" s="355" t="s">
        <v>543</v>
      </c>
      <c r="E52" s="355" t="s">
        <v>542</v>
      </c>
      <c r="F52" s="1172" t="s">
        <v>543</v>
      </c>
      <c r="G52" s="1172"/>
      <c r="H52" s="1172"/>
      <c r="I52" s="358"/>
      <c r="J52" s="358"/>
      <c r="K52" s="358"/>
      <c r="L52" s="358"/>
      <c r="M52" s="358"/>
      <c r="N52" s="358"/>
      <c r="O52" s="358"/>
      <c r="P52" s="358"/>
      <c r="Q52" s="358"/>
      <c r="R52" s="358"/>
      <c r="S52" s="358"/>
      <c r="T52" s="358"/>
      <c r="U52" s="358"/>
      <c r="V52" s="358"/>
      <c r="W52" s="358"/>
      <c r="X52" s="358"/>
      <c r="Y52" s="358"/>
      <c r="Z52" s="358"/>
      <c r="AA52" s="358"/>
      <c r="AB52" s="358"/>
      <c r="AC52" s="358"/>
      <c r="AD52" s="358"/>
      <c r="AE52" s="358"/>
      <c r="AF52" s="358"/>
      <c r="AG52" s="358"/>
      <c r="AH52" s="358"/>
      <c r="AI52" s="358"/>
      <c r="AJ52" s="358"/>
      <c r="AK52" s="358"/>
      <c r="AL52" s="358"/>
      <c r="AM52" s="359"/>
      <c r="AN52" s="323"/>
    </row>
    <row r="53" spans="1:40" ht="19.5" customHeight="1">
      <c r="A53" s="323"/>
      <c r="B53" s="356" t="s">
        <v>546</v>
      </c>
      <c r="C53" s="355">
        <f>COUNTIFS($B$11:$B$30,C$51,$C$11:$C$30,"A",$E$11:$E$30,"*")</f>
        <v>0</v>
      </c>
      <c r="D53" s="355">
        <f>COUNTIFS($B$11:$B$30,C$51,$C$11:$C$30,"B",$E$11:$E$30,"*")</f>
        <v>0</v>
      </c>
      <c r="E53" s="355">
        <f>COUNTIFS($B$11:$B$30,E$59,$C$11:$C$30,"A",$E$11:$E$30,"*")</f>
        <v>0</v>
      </c>
      <c r="F53" s="1162">
        <f>COUNTIFS($B$11:$B$30,E$59,$C$11:$C$30,"B",$E$11:$E$30,"*")</f>
        <v>0</v>
      </c>
      <c r="G53" s="1163"/>
      <c r="H53" s="1164"/>
      <c r="I53" s="358"/>
      <c r="J53" s="358"/>
      <c r="K53" s="358"/>
      <c r="L53" s="358"/>
      <c r="M53" s="358"/>
      <c r="N53" s="358"/>
      <c r="O53" s="358"/>
      <c r="P53" s="358"/>
      <c r="Q53" s="358"/>
      <c r="R53" s="358"/>
      <c r="S53" s="358"/>
      <c r="T53" s="358"/>
      <c r="U53" s="358"/>
      <c r="V53" s="358"/>
      <c r="W53" s="358"/>
      <c r="X53" s="358"/>
      <c r="Y53" s="358"/>
      <c r="Z53" s="358"/>
      <c r="AA53" s="358"/>
      <c r="AB53" s="358"/>
      <c r="AC53" s="358"/>
      <c r="AD53" s="358"/>
      <c r="AE53" s="358"/>
      <c r="AF53" s="358"/>
      <c r="AG53" s="358"/>
      <c r="AH53" s="358"/>
      <c r="AI53" s="358"/>
      <c r="AJ53" s="358"/>
      <c r="AK53" s="358"/>
      <c r="AL53" s="358"/>
      <c r="AM53" s="359"/>
      <c r="AN53" s="323"/>
    </row>
    <row r="54" spans="1:40" ht="19.5" customHeight="1">
      <c r="A54" s="323"/>
      <c r="B54" s="357" t="s">
        <v>547</v>
      </c>
      <c r="C54" s="355">
        <f>COUNTIFS($B$11:$B$30,C$51,$C$11:$C$30,"C",$E$11:$E$30,"*")</f>
        <v>1</v>
      </c>
      <c r="D54" s="355">
        <f>COUNTIFS($B$11:$B$30,C$51,$C$11:$C$30,"D",$E$11:$E$30,"*")</f>
        <v>0</v>
      </c>
      <c r="E54" s="355">
        <f>COUNTIFS($B$11:$B$30,E$59,$C$11:$C$30,"C",$E$11:$E$30,"*")</f>
        <v>0</v>
      </c>
      <c r="F54" s="1162">
        <f>COUNTIFS($B$11:$B$30,E$59,$C$11:$C$30,"D",$E$11:$E$30,"*")</f>
        <v>0</v>
      </c>
      <c r="G54" s="1163"/>
      <c r="H54" s="1164"/>
      <c r="I54" s="358"/>
      <c r="J54" s="358"/>
      <c r="K54" s="358"/>
      <c r="L54" s="358"/>
      <c r="M54" s="358"/>
      <c r="N54" s="358"/>
      <c r="O54" s="358"/>
      <c r="P54" s="358"/>
      <c r="Q54" s="358"/>
      <c r="R54" s="358"/>
      <c r="S54" s="358"/>
      <c r="T54" s="358"/>
      <c r="U54" s="358"/>
      <c r="V54" s="358"/>
      <c r="W54" s="358"/>
      <c r="X54" s="358"/>
      <c r="Y54" s="358"/>
      <c r="Z54" s="358"/>
      <c r="AA54" s="358"/>
      <c r="AB54" s="358"/>
      <c r="AC54" s="358"/>
      <c r="AD54" s="358"/>
      <c r="AE54" s="358"/>
      <c r="AF54" s="358"/>
      <c r="AG54" s="358"/>
      <c r="AH54" s="358"/>
      <c r="AI54" s="358"/>
      <c r="AJ54" s="358"/>
      <c r="AK54" s="358"/>
      <c r="AL54" s="358"/>
      <c r="AM54" s="359"/>
      <c r="AN54" s="323"/>
    </row>
    <row r="55" spans="1:40" ht="19.5" customHeight="1">
      <c r="A55" s="323"/>
      <c r="B55" s="357" t="s">
        <v>548</v>
      </c>
      <c r="C55" s="1165" t="e">
        <f>IF($AK$3="４週",SUMIFS($AK$11:$AK$30,$B$11:$B$30,C51)/4/$AH$5,IF($AK$3="歴月",SUMIFS($AK$11:$AK$30,$B$11:$B$30,C51)/$AL$5,"記載する期間を選択してください"))</f>
        <v>#DIV/0!</v>
      </c>
      <c r="D55" s="1168"/>
      <c r="E55" s="1165" t="e">
        <f>IF($AK$3="４週",SUMIFS($AK$11:$AK$30,$B$11:$B$30,E51)/4/$AH$5,IF($AK$3="歴月",SUMIFS($AK$11:$AK$30,$B$11:$B$30,E51)/$AL$5,"記載する期間を選択してください"))</f>
        <v>#DIV/0!</v>
      </c>
      <c r="F55" s="1166"/>
      <c r="G55" s="1166"/>
      <c r="H55" s="1168"/>
      <c r="I55" s="358"/>
      <c r="J55" s="358"/>
      <c r="K55" s="358"/>
      <c r="L55" s="358"/>
      <c r="M55" s="358"/>
      <c r="N55" s="358"/>
      <c r="O55" s="358"/>
      <c r="P55" s="358"/>
      <c r="Q55" s="358"/>
      <c r="R55" s="358"/>
      <c r="S55" s="358"/>
      <c r="T55" s="358"/>
      <c r="U55" s="358"/>
      <c r="V55" s="358"/>
      <c r="W55" s="358"/>
      <c r="X55" s="358"/>
      <c r="Y55" s="358"/>
      <c r="Z55" s="358"/>
      <c r="AA55" s="358"/>
      <c r="AB55" s="358"/>
      <c r="AC55" s="358"/>
      <c r="AD55" s="358"/>
      <c r="AE55" s="358"/>
      <c r="AF55" s="358"/>
      <c r="AG55" s="358"/>
      <c r="AH55" s="358"/>
      <c r="AI55" s="358"/>
      <c r="AJ55" s="358"/>
      <c r="AK55" s="358"/>
      <c r="AL55" s="358"/>
      <c r="AM55" s="359"/>
      <c r="AN55" s="323"/>
    </row>
    <row r="56" spans="1:40" ht="3" customHeight="1">
      <c r="A56" s="323"/>
      <c r="B56" s="326"/>
      <c r="C56" s="358">
        <v>10</v>
      </c>
      <c r="D56" s="358"/>
      <c r="E56" s="358">
        <f>C56+1</f>
        <v>11</v>
      </c>
      <c r="F56" s="358"/>
      <c r="G56" s="358"/>
      <c r="H56" s="358"/>
      <c r="I56" s="358"/>
      <c r="J56" s="358"/>
      <c r="K56" s="358"/>
      <c r="L56" s="358"/>
      <c r="M56" s="358"/>
      <c r="N56" s="358"/>
      <c r="O56" s="358"/>
      <c r="P56" s="358"/>
      <c r="Q56" s="358"/>
      <c r="R56" s="358"/>
      <c r="S56" s="358"/>
      <c r="T56" s="358"/>
      <c r="U56" s="358"/>
      <c r="V56" s="358"/>
      <c r="W56" s="358"/>
      <c r="X56" s="358"/>
      <c r="Y56" s="358"/>
      <c r="Z56" s="358"/>
      <c r="AA56" s="358"/>
      <c r="AB56" s="358"/>
      <c r="AC56" s="358"/>
      <c r="AD56" s="358"/>
      <c r="AE56" s="358"/>
      <c r="AF56" s="358"/>
      <c r="AG56" s="358"/>
      <c r="AH56" s="358"/>
      <c r="AI56" s="358"/>
      <c r="AJ56" s="358"/>
      <c r="AK56" s="358"/>
      <c r="AL56" s="358"/>
      <c r="AM56" s="359"/>
      <c r="AN56" s="323"/>
    </row>
    <row r="57" spans="1:40" ht="15" customHeight="1">
      <c r="A57" s="350" t="s">
        <v>549</v>
      </c>
      <c r="B57" s="360"/>
      <c r="C57" s="361"/>
      <c r="D57" s="361"/>
      <c r="E57" s="361"/>
      <c r="F57" s="362"/>
      <c r="G57" s="361"/>
      <c r="H57" s="358"/>
      <c r="I57" s="358"/>
      <c r="J57" s="358"/>
      <c r="K57" s="358"/>
      <c r="L57" s="358"/>
      <c r="M57" s="358"/>
      <c r="N57" s="358"/>
      <c r="O57" s="358"/>
      <c r="P57" s="358"/>
      <c r="Q57" s="358"/>
      <c r="R57" s="358">
        <v>6</v>
      </c>
      <c r="S57" s="358"/>
      <c r="T57" s="358"/>
      <c r="U57" s="358"/>
      <c r="V57" s="358"/>
      <c r="W57" s="358"/>
      <c r="X57" s="358">
        <v>7</v>
      </c>
      <c r="Y57" s="358"/>
      <c r="Z57" s="358"/>
      <c r="AA57" s="358"/>
      <c r="AB57" s="358"/>
      <c r="AC57" s="358"/>
      <c r="AD57" s="358">
        <v>8</v>
      </c>
      <c r="AE57" s="358"/>
      <c r="AF57" s="358"/>
      <c r="AG57" s="363"/>
      <c r="AH57" s="363"/>
      <c r="AI57" s="363"/>
      <c r="AJ57" s="363">
        <v>9</v>
      </c>
      <c r="AK57" s="364"/>
      <c r="AL57" s="364"/>
      <c r="AM57" s="323"/>
    </row>
    <row r="58" spans="1:40" s="350" customFormat="1" ht="15" customHeight="1">
      <c r="A58" s="350" t="s">
        <v>550</v>
      </c>
      <c r="B58" s="351"/>
      <c r="C58" s="351"/>
      <c r="D58" s="351"/>
      <c r="E58" s="351"/>
      <c r="F58" s="351"/>
      <c r="G58" s="351"/>
      <c r="H58" s="322"/>
      <c r="I58" s="322"/>
      <c r="J58" s="322"/>
      <c r="K58" s="322"/>
      <c r="L58" s="322"/>
      <c r="M58" s="322"/>
      <c r="N58" s="322"/>
      <c r="O58" s="322"/>
      <c r="P58" s="322"/>
      <c r="Q58" s="322"/>
      <c r="R58" s="322"/>
      <c r="S58" s="322"/>
      <c r="T58" s="322"/>
      <c r="U58" s="322"/>
      <c r="V58" s="322"/>
      <c r="W58" s="322"/>
      <c r="X58" s="322"/>
      <c r="Y58" s="322"/>
      <c r="Z58" s="322"/>
      <c r="AA58" s="322"/>
      <c r="AB58" s="322"/>
      <c r="AC58" s="322"/>
      <c r="AD58" s="322"/>
      <c r="AE58" s="322"/>
      <c r="AF58" s="322"/>
      <c r="AG58" s="322"/>
      <c r="AH58" s="322"/>
      <c r="AI58" s="322"/>
      <c r="AJ58" s="322"/>
      <c r="AK58" s="322"/>
      <c r="AL58" s="322"/>
      <c r="AM58" s="322"/>
    </row>
    <row r="59" spans="1:40" s="350" customFormat="1" ht="15" customHeight="1">
      <c r="A59" s="350" t="s">
        <v>551</v>
      </c>
      <c r="B59" s="351"/>
      <c r="C59" s="351"/>
      <c r="D59" s="351"/>
      <c r="E59" s="351"/>
      <c r="F59" s="351"/>
      <c r="G59" s="351"/>
      <c r="H59" s="322"/>
      <c r="I59" s="322"/>
      <c r="J59" s="322"/>
      <c r="K59" s="322"/>
      <c r="L59" s="322"/>
      <c r="M59" s="322"/>
      <c r="N59" s="322"/>
      <c r="O59" s="322"/>
      <c r="P59" s="322"/>
      <c r="Q59" s="322"/>
      <c r="R59" s="322"/>
      <c r="S59" s="322"/>
      <c r="T59" s="322"/>
      <c r="U59" s="322"/>
      <c r="V59" s="322"/>
      <c r="W59" s="322"/>
      <c r="X59" s="322"/>
      <c r="Y59" s="322"/>
      <c r="Z59" s="322"/>
      <c r="AA59" s="322"/>
      <c r="AB59" s="322"/>
      <c r="AC59" s="322"/>
      <c r="AD59" s="322"/>
      <c r="AE59" s="322"/>
      <c r="AF59" s="322"/>
      <c r="AG59" s="322"/>
      <c r="AH59" s="322"/>
      <c r="AI59" s="322"/>
      <c r="AJ59" s="322"/>
      <c r="AK59" s="322"/>
      <c r="AL59" s="322"/>
      <c r="AM59" s="322"/>
    </row>
    <row r="60" spans="1:40" s="350" customFormat="1" ht="15" customHeight="1">
      <c r="A60" s="350" t="s">
        <v>553</v>
      </c>
      <c r="B60" s="351"/>
      <c r="C60" s="351"/>
      <c r="D60" s="351"/>
      <c r="E60" s="351"/>
      <c r="F60" s="351"/>
      <c r="G60" s="351"/>
      <c r="H60" s="322"/>
      <c r="I60" s="322"/>
      <c r="J60" s="322"/>
      <c r="K60" s="322"/>
      <c r="L60" s="322"/>
      <c r="M60" s="322"/>
      <c r="N60" s="322"/>
      <c r="O60" s="322"/>
      <c r="P60" s="322"/>
      <c r="Q60" s="322"/>
      <c r="R60" s="322"/>
      <c r="S60" s="322"/>
      <c r="T60" s="322"/>
      <c r="U60" s="322"/>
      <c r="V60" s="322"/>
      <c r="W60" s="322"/>
      <c r="X60" s="322"/>
      <c r="Y60" s="322"/>
      <c r="Z60" s="322"/>
      <c r="AA60" s="322"/>
      <c r="AB60" s="322"/>
      <c r="AC60" s="322"/>
      <c r="AD60" s="322"/>
      <c r="AE60" s="322"/>
      <c r="AF60" s="322"/>
      <c r="AG60" s="322"/>
      <c r="AH60" s="322"/>
      <c r="AI60" s="322"/>
      <c r="AJ60" s="322"/>
      <c r="AK60" s="322"/>
      <c r="AL60" s="322"/>
      <c r="AM60" s="322"/>
    </row>
    <row r="61" spans="1:40" s="350" customFormat="1" ht="15" customHeight="1">
      <c r="A61" s="350" t="s">
        <v>554</v>
      </c>
      <c r="B61" s="351"/>
      <c r="C61" s="351"/>
      <c r="D61" s="351"/>
      <c r="E61" s="351"/>
      <c r="F61" s="351"/>
      <c r="G61" s="35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2"/>
      <c r="AE61" s="322"/>
      <c r="AF61" s="322"/>
      <c r="AG61" s="322"/>
      <c r="AH61" s="322"/>
      <c r="AI61" s="322"/>
      <c r="AJ61" s="322"/>
      <c r="AK61" s="322"/>
      <c r="AL61" s="322"/>
      <c r="AM61" s="322"/>
    </row>
    <row r="62" spans="1:40" ht="15" customHeight="1">
      <c r="A62" s="350" t="s">
        <v>555</v>
      </c>
      <c r="B62" s="365"/>
      <c r="C62" s="350"/>
      <c r="D62" s="350"/>
      <c r="E62" s="350"/>
      <c r="F62" s="350"/>
      <c r="G62" s="350"/>
    </row>
    <row r="63" spans="1:40" ht="15" customHeight="1">
      <c r="A63" s="350" t="s">
        <v>556</v>
      </c>
      <c r="B63" s="365"/>
      <c r="C63" s="350"/>
      <c r="D63" s="350"/>
      <c r="E63" s="350"/>
      <c r="F63" s="350"/>
      <c r="G63" s="350"/>
    </row>
    <row r="64" spans="1:40" ht="15" customHeight="1">
      <c r="A64" s="350"/>
      <c r="B64" s="356" t="s">
        <v>557</v>
      </c>
      <c r="C64" s="1153" t="s">
        <v>558</v>
      </c>
      <c r="D64" s="1153"/>
      <c r="E64" s="1153"/>
      <c r="F64" s="350"/>
      <c r="G64" s="350"/>
    </row>
    <row r="65" spans="1:7" ht="15" customHeight="1">
      <c r="A65" s="350"/>
      <c r="B65" s="366" t="s">
        <v>532</v>
      </c>
      <c r="C65" s="1171" t="s">
        <v>559</v>
      </c>
      <c r="D65" s="1171"/>
      <c r="E65" s="1171"/>
      <c r="F65" s="350"/>
      <c r="G65" s="350"/>
    </row>
    <row r="66" spans="1:7" ht="15" customHeight="1">
      <c r="A66" s="350"/>
      <c r="B66" s="366" t="s">
        <v>533</v>
      </c>
      <c r="C66" s="1171" t="s">
        <v>560</v>
      </c>
      <c r="D66" s="1171"/>
      <c r="E66" s="1171"/>
      <c r="F66" s="350"/>
      <c r="G66" s="350"/>
    </row>
    <row r="67" spans="1:7" ht="15" customHeight="1">
      <c r="A67" s="350"/>
      <c r="B67" s="366" t="s">
        <v>535</v>
      </c>
      <c r="C67" s="1171" t="s">
        <v>561</v>
      </c>
      <c r="D67" s="1171"/>
      <c r="E67" s="1171"/>
      <c r="F67" s="350"/>
      <c r="G67" s="350"/>
    </row>
    <row r="68" spans="1:7" ht="15" customHeight="1">
      <c r="A68" s="350"/>
      <c r="B68" s="366" t="s">
        <v>537</v>
      </c>
      <c r="C68" s="1171" t="s">
        <v>562</v>
      </c>
      <c r="D68" s="1171"/>
      <c r="E68" s="1171"/>
      <c r="F68" s="350"/>
      <c r="G68" s="350"/>
    </row>
    <row r="69" spans="1:7" ht="15" customHeight="1">
      <c r="A69" s="350"/>
      <c r="B69" s="350" t="s">
        <v>563</v>
      </c>
      <c r="C69" s="350"/>
      <c r="D69" s="350"/>
      <c r="E69" s="350"/>
      <c r="F69" s="350"/>
      <c r="G69" s="350"/>
    </row>
    <row r="70" spans="1:7" ht="15" customHeight="1">
      <c r="A70" s="350"/>
      <c r="B70" s="350" t="s">
        <v>564</v>
      </c>
      <c r="C70" s="350"/>
      <c r="D70" s="350"/>
      <c r="E70" s="350"/>
      <c r="F70" s="350"/>
      <c r="G70" s="350"/>
    </row>
    <row r="71" spans="1:7" ht="15" customHeight="1">
      <c r="A71" s="350"/>
      <c r="B71" s="350" t="s">
        <v>565</v>
      </c>
      <c r="C71" s="350"/>
      <c r="D71" s="350"/>
      <c r="E71" s="350"/>
      <c r="F71" s="350"/>
      <c r="G71" s="350"/>
    </row>
    <row r="72" spans="1:7" ht="15" customHeight="1">
      <c r="A72" s="350" t="s">
        <v>566</v>
      </c>
      <c r="B72" s="365"/>
      <c r="C72" s="350"/>
      <c r="D72" s="350"/>
      <c r="E72" s="350"/>
      <c r="F72" s="350"/>
      <c r="G72" s="350"/>
    </row>
    <row r="73" spans="1:7" ht="15" customHeight="1">
      <c r="A73" s="350" t="s">
        <v>567</v>
      </c>
      <c r="B73" s="365"/>
      <c r="C73" s="350"/>
      <c r="D73" s="350"/>
      <c r="E73" s="350"/>
      <c r="F73" s="350"/>
      <c r="G73" s="350"/>
    </row>
    <row r="74" spans="1:7" ht="15" customHeight="1">
      <c r="A74" s="350" t="s">
        <v>568</v>
      </c>
      <c r="B74" s="365"/>
      <c r="C74" s="350"/>
      <c r="D74" s="350"/>
      <c r="E74" s="350"/>
      <c r="F74" s="350"/>
      <c r="G74" s="350"/>
    </row>
    <row r="75" spans="1:7" ht="15" customHeight="1">
      <c r="A75" s="350" t="s">
        <v>569</v>
      </c>
      <c r="B75" s="365"/>
      <c r="C75" s="350"/>
      <c r="D75" s="350"/>
      <c r="E75" s="350"/>
      <c r="F75" s="350"/>
      <c r="G75" s="350"/>
    </row>
    <row r="76" spans="1:7" ht="15" customHeight="1">
      <c r="A76" s="350" t="s">
        <v>570</v>
      </c>
      <c r="B76" s="365"/>
      <c r="C76" s="350"/>
      <c r="D76" s="350"/>
      <c r="E76" s="350"/>
      <c r="F76" s="350"/>
      <c r="G76" s="350"/>
    </row>
    <row r="77" spans="1:7" ht="15" customHeight="1">
      <c r="A77" s="350" t="s">
        <v>571</v>
      </c>
      <c r="B77" s="365"/>
      <c r="C77" s="350"/>
      <c r="D77" s="350"/>
      <c r="E77" s="350"/>
      <c r="F77" s="350"/>
      <c r="G77" s="350"/>
    </row>
    <row r="78" spans="1:7" ht="15" customHeight="1">
      <c r="A78" s="350"/>
      <c r="B78" s="350" t="s">
        <v>572</v>
      </c>
      <c r="C78" s="350"/>
      <c r="D78" s="350"/>
      <c r="E78" s="350"/>
      <c r="F78" s="350"/>
      <c r="G78" s="350"/>
    </row>
    <row r="79" spans="1:7" ht="15" customHeight="1">
      <c r="A79" s="350"/>
      <c r="B79" s="350" t="s">
        <v>573</v>
      </c>
      <c r="C79" s="350"/>
      <c r="D79" s="350"/>
      <c r="E79" s="350"/>
      <c r="F79" s="350"/>
      <c r="G79" s="350"/>
    </row>
    <row r="80" spans="1:7" ht="15" customHeight="1">
      <c r="A80" s="350" t="s">
        <v>574</v>
      </c>
      <c r="B80" s="365"/>
      <c r="C80" s="350"/>
      <c r="D80" s="350"/>
      <c r="E80" s="350"/>
      <c r="F80" s="350"/>
      <c r="G80" s="350"/>
    </row>
    <row r="81" spans="1:7" ht="15" customHeight="1">
      <c r="A81" s="350" t="s">
        <v>575</v>
      </c>
      <c r="B81" s="365"/>
      <c r="C81" s="350"/>
      <c r="D81" s="350"/>
      <c r="E81" s="350"/>
      <c r="F81" s="350"/>
      <c r="G81" s="350"/>
    </row>
    <row r="82" spans="1:7" ht="15" customHeight="1">
      <c r="A82" s="350" t="s">
        <v>576</v>
      </c>
      <c r="B82" s="365"/>
      <c r="C82" s="350"/>
      <c r="D82" s="350"/>
      <c r="E82" s="350"/>
      <c r="F82" s="350"/>
      <c r="G82" s="350"/>
    </row>
    <row r="83" spans="1:7" ht="15" customHeight="1">
      <c r="A83" s="350" t="s">
        <v>577</v>
      </c>
      <c r="B83" s="365"/>
      <c r="C83" s="350"/>
      <c r="D83" s="350"/>
      <c r="E83" s="350"/>
      <c r="F83" s="350"/>
      <c r="G83" s="350"/>
    </row>
    <row r="84" spans="1:7" ht="15" customHeight="1">
      <c r="A84" s="350" t="s">
        <v>578</v>
      </c>
      <c r="B84" s="365"/>
      <c r="C84" s="350"/>
      <c r="D84" s="350"/>
      <c r="E84" s="350"/>
      <c r="F84" s="350"/>
      <c r="G84" s="350"/>
    </row>
    <row r="85" spans="1:7" ht="15" customHeight="1">
      <c r="A85" s="350" t="s">
        <v>579</v>
      </c>
      <c r="B85" s="365"/>
      <c r="C85" s="350"/>
      <c r="D85" s="350"/>
      <c r="E85" s="350"/>
      <c r="F85" s="350"/>
      <c r="G85" s="350"/>
    </row>
    <row r="86" spans="1:7" ht="15" customHeight="1">
      <c r="A86" s="350" t="s">
        <v>580</v>
      </c>
      <c r="B86" s="365"/>
      <c r="C86" s="350"/>
      <c r="D86" s="350"/>
      <c r="E86" s="350"/>
      <c r="F86" s="350"/>
      <c r="G86" s="350"/>
    </row>
    <row r="87" spans="1:7" ht="15" customHeight="1">
      <c r="A87" s="350" t="s">
        <v>581</v>
      </c>
      <c r="B87" s="365"/>
      <c r="C87" s="350"/>
      <c r="D87" s="350"/>
      <c r="E87" s="350"/>
      <c r="F87" s="350"/>
      <c r="G87" s="350"/>
    </row>
  </sheetData>
  <mergeCells count="118">
    <mergeCell ref="C67:E67"/>
    <mergeCell ref="C68:E68"/>
    <mergeCell ref="F54:H54"/>
    <mergeCell ref="C55:D55"/>
    <mergeCell ref="E55:H55"/>
    <mergeCell ref="C64:E64"/>
    <mergeCell ref="C65:E65"/>
    <mergeCell ref="C66:E66"/>
    <mergeCell ref="AG49:AK49"/>
    <mergeCell ref="AL49:AM49"/>
    <mergeCell ref="C51:D51"/>
    <mergeCell ref="E51:H51"/>
    <mergeCell ref="F52:H52"/>
    <mergeCell ref="F53:H53"/>
    <mergeCell ref="C49:D49"/>
    <mergeCell ref="E49:H49"/>
    <mergeCell ref="I49:N49"/>
    <mergeCell ref="O49:T49"/>
    <mergeCell ref="U49:Z49"/>
    <mergeCell ref="AA49:AF49"/>
    <mergeCell ref="U48:W48"/>
    <mergeCell ref="X48:Z48"/>
    <mergeCell ref="AA48:AC48"/>
    <mergeCell ref="AD48:AF48"/>
    <mergeCell ref="AG48:AI48"/>
    <mergeCell ref="AJ48:AK48"/>
    <mergeCell ref="X47:Z47"/>
    <mergeCell ref="AA47:AC47"/>
    <mergeCell ref="AD47:AF47"/>
    <mergeCell ref="AG47:AI47"/>
    <mergeCell ref="AJ47:AK47"/>
    <mergeCell ref="U47:W47"/>
    <mergeCell ref="F48:H48"/>
    <mergeCell ref="I48:K48"/>
    <mergeCell ref="L48:N48"/>
    <mergeCell ref="O48:Q48"/>
    <mergeCell ref="R48:T48"/>
    <mergeCell ref="F47:H47"/>
    <mergeCell ref="I47:K47"/>
    <mergeCell ref="L47:N47"/>
    <mergeCell ref="O47:Q47"/>
    <mergeCell ref="R47:T47"/>
    <mergeCell ref="AL45:AM45"/>
    <mergeCell ref="F46:H46"/>
    <mergeCell ref="I46:K46"/>
    <mergeCell ref="L46:N46"/>
    <mergeCell ref="O46:Q46"/>
    <mergeCell ref="R46:T46"/>
    <mergeCell ref="A42:B42"/>
    <mergeCell ref="C42:D42"/>
    <mergeCell ref="E42:H42"/>
    <mergeCell ref="C45:D45"/>
    <mergeCell ref="E45:H45"/>
    <mergeCell ref="I45:N45"/>
    <mergeCell ref="U46:W46"/>
    <mergeCell ref="X46:Z46"/>
    <mergeCell ref="AA46:AC46"/>
    <mergeCell ref="AD46:AF46"/>
    <mergeCell ref="AG46:AI46"/>
    <mergeCell ref="AJ46:AK46"/>
    <mergeCell ref="O45:T45"/>
    <mergeCell ref="U45:Z45"/>
    <mergeCell ref="AA45:AF45"/>
    <mergeCell ref="AG45:AK45"/>
    <mergeCell ref="B37:K37"/>
    <mergeCell ref="L37:O37"/>
    <mergeCell ref="B38:K38"/>
    <mergeCell ref="L38:O38"/>
    <mergeCell ref="A41:B41"/>
    <mergeCell ref="C41:D41"/>
    <mergeCell ref="E41:H41"/>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9"/>
  <dataValidations count="6">
    <dataValidation type="list" allowBlank="1" showInputMessage="1" showErrorMessage="1" sqref="B38:K38" xr:uid="{EE8B74F3-2F6A-41FB-A4CC-EE19A506DB8B}">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 type="list" allowBlank="1" showInputMessage="1" showErrorMessage="1" sqref="AK4:AN4" xr:uid="{9156C18D-1EFB-4DA3-A764-1BE5B09EC37A}">
      <formula1>"予定,実績"</formula1>
    </dataValidation>
    <dataValidation type="whole" operator="greaterThanOrEqual" allowBlank="1" showInputMessage="1" showErrorMessage="1" sqref="L38:O38" xr:uid="{B45ECA95-8B2E-491A-A6BA-5EA5C60F89BB}">
      <formula1>0</formula1>
    </dataValidation>
    <dataValidation operator="greaterThanOrEqual" allowBlank="1" showInputMessage="1" showErrorMessage="1" sqref="I39:I40 L39:L40 L43 I43" xr:uid="{E9878718-A6E3-401F-A078-0EC97829B7AD}"/>
    <dataValidation type="list" allowBlank="1" showInputMessage="1" showErrorMessage="1" sqref="C11:C30" xr:uid="{26A59633-D4DC-47E1-BF75-7073E4C668DF}">
      <formula1>"A,B,C,D"</formula1>
    </dataValidation>
    <dataValidation type="list" allowBlank="1" showInputMessage="1" sqref="B11:B30" xr:uid="{A3C73753-5768-4123-93ED-D96473B20D2C}">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53" fitToWidth="0" fitToHeight="0" orientation="landscape" r:id="rId1"/>
  <headerFooter alignWithMargins="0">
    <oddHeader>&amp;L&amp;"ＭＳ ゴシック,標準"&amp;10（参考様式）</oddHeader>
  </headerFooter>
  <rowBreaks count="1" manualBreakCount="1">
    <brk id="56"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242F4-DEEF-4F55-B342-8729DB463027}">
  <dimension ref="A1:AQ81"/>
  <sheetViews>
    <sheetView showGridLines="0" view="pageBreakPreview" zoomScaleNormal="100" zoomScaleSheetLayoutView="100" workbookViewId="0">
      <selection activeCell="B11" sqref="B11"/>
    </sheetView>
  </sheetViews>
  <sheetFormatPr defaultColWidth="8.19921875" defaultRowHeight="21" customHeight="1"/>
  <cols>
    <col min="1" max="1" width="2.59765625" style="326" customWidth="1"/>
    <col min="2" max="2" width="17.8984375" style="320" customWidth="1"/>
    <col min="3" max="3" width="6.59765625" style="326" customWidth="1"/>
    <col min="4" max="5" width="7.59765625" style="326" customWidth="1"/>
    <col min="6" max="36" width="2.59765625" style="326" customWidth="1"/>
    <col min="37" max="37" width="6.59765625" style="326" customWidth="1"/>
    <col min="38" max="39" width="7.59765625" style="326" customWidth="1"/>
    <col min="40" max="40" width="5.59765625" style="326" customWidth="1"/>
    <col min="41" max="16384" width="8.19921875" style="326"/>
  </cols>
  <sheetData>
    <row r="1" spans="1:40" ht="20.100000000000001" customHeight="1">
      <c r="A1" s="319" t="s">
        <v>162</v>
      </c>
      <c r="C1" s="321"/>
      <c r="D1" s="321"/>
      <c r="E1" s="321"/>
      <c r="F1" s="321"/>
      <c r="G1" s="321"/>
      <c r="H1" s="321"/>
      <c r="I1" s="321"/>
      <c r="J1" s="321"/>
      <c r="K1" s="321"/>
      <c r="L1" s="321"/>
      <c r="M1" s="321"/>
      <c r="N1" s="321"/>
      <c r="O1" s="321"/>
      <c r="P1" s="321"/>
      <c r="Q1" s="321"/>
      <c r="R1" s="321"/>
      <c r="S1" s="321"/>
      <c r="T1" s="321"/>
      <c r="U1" s="321"/>
      <c r="V1" s="321"/>
      <c r="W1" s="321"/>
      <c r="X1" s="322"/>
      <c r="Y1" s="322"/>
      <c r="Z1" s="323"/>
      <c r="AA1" s="323"/>
      <c r="AB1" s="323"/>
      <c r="AC1" s="323"/>
      <c r="AD1" s="324"/>
      <c r="AE1" s="324"/>
      <c r="AF1" s="324"/>
      <c r="AG1" s="324"/>
      <c r="AH1" s="324"/>
      <c r="AI1" s="325" t="s">
        <v>511</v>
      </c>
      <c r="AJ1" s="325"/>
      <c r="AK1" s="1141" t="s">
        <v>604</v>
      </c>
      <c r="AL1" s="1141"/>
      <c r="AM1" s="1141"/>
      <c r="AN1" s="1141"/>
    </row>
    <row r="2" spans="1:40" ht="18" customHeight="1">
      <c r="A2" s="323"/>
      <c r="B2" s="327"/>
      <c r="C2" s="327"/>
      <c r="D2" s="327"/>
      <c r="E2" s="327"/>
      <c r="F2" s="327"/>
      <c r="G2" s="327"/>
      <c r="H2" s="327"/>
      <c r="I2" s="327"/>
      <c r="J2" s="327"/>
      <c r="K2" s="327"/>
      <c r="L2" s="327"/>
      <c r="M2" s="1142">
        <v>2024</v>
      </c>
      <c r="N2" s="1142"/>
      <c r="O2" s="1142"/>
      <c r="P2" s="1142"/>
      <c r="Q2" s="1143" t="s">
        <v>196</v>
      </c>
      <c r="R2" s="1143"/>
      <c r="S2" s="1142">
        <v>5</v>
      </c>
      <c r="T2" s="1142"/>
      <c r="U2" s="1143" t="s">
        <v>31</v>
      </c>
      <c r="V2" s="1143"/>
      <c r="W2" s="327"/>
      <c r="X2" s="327"/>
      <c r="Y2" s="327"/>
      <c r="Z2" s="323"/>
      <c r="AA2" s="323"/>
      <c r="AC2" s="325"/>
      <c r="AD2" s="327"/>
      <c r="AE2" s="327"/>
      <c r="AF2" s="327"/>
      <c r="AG2" s="327"/>
      <c r="AH2" s="327"/>
      <c r="AI2" s="325" t="s">
        <v>513</v>
      </c>
      <c r="AJ2" s="325"/>
      <c r="AK2" s="1144"/>
      <c r="AL2" s="1144"/>
      <c r="AM2" s="1144"/>
      <c r="AN2" s="1144"/>
    </row>
    <row r="3" spans="1:40" ht="18" customHeight="1">
      <c r="A3" s="328"/>
      <c r="B3" s="328"/>
      <c r="C3" s="328"/>
      <c r="D3" s="328"/>
      <c r="E3" s="328"/>
      <c r="F3" s="328"/>
      <c r="G3" s="328"/>
      <c r="H3" s="328"/>
      <c r="I3" s="328"/>
      <c r="J3" s="328"/>
      <c r="K3" s="328"/>
      <c r="L3" s="328"/>
      <c r="M3" s="328"/>
      <c r="N3" s="328"/>
      <c r="O3" s="328"/>
      <c r="P3" s="328"/>
      <c r="Q3" s="328"/>
      <c r="R3" s="328"/>
      <c r="S3" s="328"/>
      <c r="T3" s="328"/>
      <c r="U3" s="328"/>
      <c r="V3" s="328"/>
      <c r="W3" s="328"/>
      <c r="Y3" s="329"/>
      <c r="Z3" s="329"/>
      <c r="AA3" s="329"/>
      <c r="AB3" s="323"/>
      <c r="AC3" s="329"/>
      <c r="AD3" s="329"/>
      <c r="AE3" s="329"/>
      <c r="AF3" s="329"/>
      <c r="AG3" s="329"/>
      <c r="AH3" s="329"/>
      <c r="AI3" s="330" t="s">
        <v>514</v>
      </c>
      <c r="AJ3" s="325"/>
      <c r="AK3" s="1145" t="s">
        <v>818</v>
      </c>
      <c r="AL3" s="1145"/>
      <c r="AM3" s="1145"/>
      <c r="AN3" s="1145"/>
    </row>
    <row r="4" spans="1:40" ht="18" customHeight="1">
      <c r="A4" s="328"/>
      <c r="B4" s="328"/>
      <c r="C4" s="328"/>
      <c r="D4" s="328"/>
      <c r="E4" s="328"/>
      <c r="F4" s="328"/>
      <c r="G4" s="328"/>
      <c r="H4" s="328"/>
      <c r="I4" s="328"/>
      <c r="J4" s="328"/>
      <c r="K4" s="328"/>
      <c r="L4" s="328"/>
      <c r="M4" s="328"/>
      <c r="N4" s="328"/>
      <c r="O4" s="328"/>
      <c r="P4" s="328"/>
      <c r="Q4" s="328"/>
      <c r="R4" s="328"/>
      <c r="S4" s="328"/>
      <c r="T4" s="328"/>
      <c r="U4" s="328"/>
      <c r="V4" s="328"/>
      <c r="W4" s="328"/>
      <c r="Y4" s="329"/>
      <c r="Z4" s="329"/>
      <c r="AA4" s="329"/>
      <c r="AB4" s="323"/>
      <c r="AC4" s="329"/>
      <c r="AD4" s="329"/>
      <c r="AE4" s="329"/>
      <c r="AF4" s="329"/>
      <c r="AG4" s="329"/>
      <c r="AH4" s="329"/>
      <c r="AI4" s="330" t="s">
        <v>515</v>
      </c>
      <c r="AJ4" s="325"/>
      <c r="AK4" s="1145"/>
      <c r="AL4" s="1145"/>
      <c r="AM4" s="1145"/>
      <c r="AN4" s="1145"/>
    </row>
    <row r="5" spans="1:40" ht="18" customHeight="1">
      <c r="A5" s="328"/>
      <c r="B5" s="328"/>
      <c r="C5" s="328"/>
      <c r="D5" s="328"/>
      <c r="E5" s="328"/>
      <c r="F5" s="328"/>
      <c r="G5" s="328"/>
      <c r="H5" s="328"/>
      <c r="I5" s="328"/>
      <c r="J5" s="328"/>
      <c r="K5" s="328"/>
      <c r="L5" s="328"/>
      <c r="M5" s="328"/>
      <c r="N5" s="328"/>
      <c r="O5" s="328"/>
      <c r="P5" s="328"/>
      <c r="Q5" s="328"/>
      <c r="R5" s="328"/>
      <c r="S5" s="328"/>
      <c r="U5" s="328"/>
      <c r="V5" s="328"/>
      <c r="W5" s="328"/>
      <c r="Y5" s="329"/>
      <c r="Z5" s="329"/>
      <c r="AA5" s="329"/>
      <c r="AB5" s="323"/>
      <c r="AC5" s="329"/>
      <c r="AD5" s="329"/>
      <c r="AE5" s="329"/>
      <c r="AF5" s="329"/>
      <c r="AG5" s="330" t="s">
        <v>517</v>
      </c>
      <c r="AH5" s="1146"/>
      <c r="AI5" s="1146"/>
      <c r="AJ5" s="1146"/>
      <c r="AK5" s="329" t="s">
        <v>518</v>
      </c>
      <c r="AL5" s="367"/>
      <c r="AM5" s="329" t="s">
        <v>519</v>
      </c>
      <c r="AN5" s="323"/>
    </row>
    <row r="6" spans="1:40" ht="9.9" customHeight="1">
      <c r="A6" s="323"/>
      <c r="B6" s="334"/>
      <c r="C6" s="334"/>
      <c r="D6" s="334"/>
      <c r="E6" s="334"/>
      <c r="F6" s="334"/>
      <c r="G6" s="334"/>
      <c r="H6" s="334"/>
      <c r="I6" s="334"/>
      <c r="J6" s="334"/>
      <c r="K6" s="334"/>
      <c r="L6" s="334"/>
      <c r="M6" s="334"/>
      <c r="N6" s="334"/>
      <c r="O6" s="334"/>
      <c r="P6" s="334"/>
      <c r="Q6" s="334"/>
      <c r="R6" s="334"/>
      <c r="S6" s="334"/>
      <c r="T6" s="334"/>
      <c r="U6" s="334"/>
      <c r="V6" s="334"/>
      <c r="W6" s="334"/>
      <c r="X6" s="327"/>
      <c r="Y6" s="327"/>
      <c r="Z6" s="327"/>
      <c r="AA6" s="327"/>
      <c r="AB6" s="327"/>
      <c r="AC6" s="327"/>
      <c r="AD6" s="327"/>
      <c r="AE6" s="327"/>
      <c r="AF6" s="327"/>
      <c r="AG6" s="327"/>
      <c r="AH6" s="327"/>
      <c r="AI6" s="327"/>
      <c r="AJ6" s="327"/>
      <c r="AK6" s="327"/>
      <c r="AL6" s="327"/>
      <c r="AM6" s="323"/>
      <c r="AN6" s="323"/>
    </row>
    <row r="7" spans="1:40" ht="15" customHeight="1">
      <c r="A7" s="1147" t="s">
        <v>520</v>
      </c>
      <c r="B7" s="1148" t="s">
        <v>521</v>
      </c>
      <c r="C7" s="1150" t="s">
        <v>522</v>
      </c>
      <c r="D7" s="1153" t="s">
        <v>523</v>
      </c>
      <c r="E7" s="1154" t="s">
        <v>524</v>
      </c>
      <c r="F7" s="1155" t="s">
        <v>525</v>
      </c>
      <c r="G7" s="1155"/>
      <c r="H7" s="1155"/>
      <c r="I7" s="1155"/>
      <c r="J7" s="1155"/>
      <c r="K7" s="1155"/>
      <c r="L7" s="1155"/>
      <c r="M7" s="1155"/>
      <c r="N7" s="1155"/>
      <c r="O7" s="1155"/>
      <c r="P7" s="1155"/>
      <c r="Q7" s="1155"/>
      <c r="R7" s="1155"/>
      <c r="S7" s="1155"/>
      <c r="T7" s="1155"/>
      <c r="U7" s="1155"/>
      <c r="V7" s="1155"/>
      <c r="W7" s="1155"/>
      <c r="X7" s="1155"/>
      <c r="Y7" s="1155"/>
      <c r="Z7" s="1155"/>
      <c r="AA7" s="1155"/>
      <c r="AB7" s="1155"/>
      <c r="AC7" s="1155"/>
      <c r="AD7" s="1155"/>
      <c r="AE7" s="1155"/>
      <c r="AF7" s="1155"/>
      <c r="AG7" s="1155"/>
      <c r="AH7" s="1155"/>
      <c r="AI7" s="1155"/>
      <c r="AJ7" s="1155"/>
      <c r="AK7" s="1159" t="s">
        <v>526</v>
      </c>
      <c r="AL7" s="1160" t="s">
        <v>527</v>
      </c>
      <c r="AM7" s="1161" t="s">
        <v>528</v>
      </c>
      <c r="AN7" s="1161"/>
    </row>
    <row r="8" spans="1:40" ht="15" customHeight="1">
      <c r="A8" s="1147"/>
      <c r="B8" s="1149"/>
      <c r="C8" s="1151"/>
      <c r="D8" s="1153"/>
      <c r="E8" s="1154"/>
      <c r="F8" s="1153" t="s">
        <v>165</v>
      </c>
      <c r="G8" s="1153"/>
      <c r="H8" s="1153"/>
      <c r="I8" s="1153"/>
      <c r="J8" s="1153"/>
      <c r="K8" s="1153"/>
      <c r="L8" s="1153"/>
      <c r="M8" s="1153" t="s">
        <v>166</v>
      </c>
      <c r="N8" s="1153"/>
      <c r="O8" s="1153"/>
      <c r="P8" s="1153"/>
      <c r="Q8" s="1153"/>
      <c r="R8" s="1153"/>
      <c r="S8" s="1153"/>
      <c r="T8" s="1153" t="s">
        <v>167</v>
      </c>
      <c r="U8" s="1153"/>
      <c r="V8" s="1153"/>
      <c r="W8" s="1153"/>
      <c r="X8" s="1153"/>
      <c r="Y8" s="1153"/>
      <c r="Z8" s="1153"/>
      <c r="AA8" s="1153" t="s">
        <v>168</v>
      </c>
      <c r="AB8" s="1153"/>
      <c r="AC8" s="1153"/>
      <c r="AD8" s="1153"/>
      <c r="AE8" s="1153"/>
      <c r="AF8" s="1153"/>
      <c r="AG8" s="1153"/>
      <c r="AH8" s="1153" t="s">
        <v>529</v>
      </c>
      <c r="AI8" s="1153"/>
      <c r="AJ8" s="1153"/>
      <c r="AK8" s="1159"/>
      <c r="AL8" s="1160"/>
      <c r="AM8" s="1161"/>
      <c r="AN8" s="1161"/>
    </row>
    <row r="9" spans="1:40" ht="15" customHeight="1">
      <c r="A9" s="1147"/>
      <c r="B9" s="1156" t="s">
        <v>530</v>
      </c>
      <c r="C9" s="1151"/>
      <c r="D9" s="1153"/>
      <c r="E9" s="1154"/>
      <c r="F9" s="335">
        <f>DATE($M$2,$S$2,1)</f>
        <v>45413</v>
      </c>
      <c r="G9" s="335">
        <f>DATE($M$2,$S$2,2)</f>
        <v>45414</v>
      </c>
      <c r="H9" s="335">
        <f>DATE($M$2,$S$2,3)</f>
        <v>45415</v>
      </c>
      <c r="I9" s="335">
        <f>DATE($M$2,$S$2,4)</f>
        <v>45416</v>
      </c>
      <c r="J9" s="335">
        <f>DATE($M$2,$S$2,5)</f>
        <v>45417</v>
      </c>
      <c r="K9" s="335">
        <f>DATE($M$2,$S$2,6)</f>
        <v>45418</v>
      </c>
      <c r="L9" s="335">
        <f>DATE($M$2,$S$2,7)</f>
        <v>45419</v>
      </c>
      <c r="M9" s="335">
        <f>DATE($M$2,$S$2,8)</f>
        <v>45420</v>
      </c>
      <c r="N9" s="335">
        <f>DATE($M$2,$S$2,9)</f>
        <v>45421</v>
      </c>
      <c r="O9" s="335">
        <f>DATE($M$2,$S$2,10)</f>
        <v>45422</v>
      </c>
      <c r="P9" s="335">
        <f>DATE($M$2,$S$2,11)</f>
        <v>45423</v>
      </c>
      <c r="Q9" s="335">
        <f>DATE($M$2,$S$2,12)</f>
        <v>45424</v>
      </c>
      <c r="R9" s="335">
        <f>DATE($M$2,$S$2,13)</f>
        <v>45425</v>
      </c>
      <c r="S9" s="335">
        <f>DATE($M$2,$S$2,14)</f>
        <v>45426</v>
      </c>
      <c r="T9" s="335">
        <f>DATE($M$2,$S$2,15)</f>
        <v>45427</v>
      </c>
      <c r="U9" s="335">
        <f>DATE($M$2,$S$2,16)</f>
        <v>45428</v>
      </c>
      <c r="V9" s="335">
        <f>DATE($M$2,$S$2,17)</f>
        <v>45429</v>
      </c>
      <c r="W9" s="335">
        <f>DATE($M$2,$S$2,18)</f>
        <v>45430</v>
      </c>
      <c r="X9" s="335">
        <f>DATE($M$2,$S$2,19)</f>
        <v>45431</v>
      </c>
      <c r="Y9" s="335">
        <f>DATE($M$2,$S$2,20)</f>
        <v>45432</v>
      </c>
      <c r="Z9" s="335">
        <f>DATE($M$2,$S$2,21)</f>
        <v>45433</v>
      </c>
      <c r="AA9" s="335">
        <f>DATE($M$2,$S$2,22)</f>
        <v>45434</v>
      </c>
      <c r="AB9" s="335">
        <f>DATE($M$2,$S$2,23)</f>
        <v>45435</v>
      </c>
      <c r="AC9" s="335">
        <f>DATE($M$2,$S$2,24)</f>
        <v>45436</v>
      </c>
      <c r="AD9" s="335">
        <f>DATE($M$2,$S$2,25)</f>
        <v>45437</v>
      </c>
      <c r="AE9" s="335">
        <f>DATE($M$2,$S$2,26)</f>
        <v>45438</v>
      </c>
      <c r="AF9" s="335">
        <f>DATE($M$2,$S$2,27)</f>
        <v>45439</v>
      </c>
      <c r="AG9" s="335">
        <f>DATE($M$2,$S$2,28)</f>
        <v>45440</v>
      </c>
      <c r="AH9" s="335">
        <f>IF(DAY(EOMONTH(F9,0))&lt;29,"",DATE($M$2,$S$2,29))</f>
        <v>45441</v>
      </c>
      <c r="AI9" s="335">
        <f>IF(DAY(EOMONTH(F9,0))&lt;30,"",DATE($M$2,$S$2,30))</f>
        <v>45442</v>
      </c>
      <c r="AJ9" s="335">
        <f>IF(DAY(EOMONTH(F9,0))&lt;31,"",DATE($M$2,$S$2,31))</f>
        <v>45443</v>
      </c>
      <c r="AK9" s="1159"/>
      <c r="AL9" s="1160"/>
      <c r="AM9" s="1161"/>
      <c r="AN9" s="1161"/>
    </row>
    <row r="10" spans="1:40" ht="15" customHeight="1">
      <c r="A10" s="1147"/>
      <c r="B10" s="1157"/>
      <c r="C10" s="1152"/>
      <c r="D10" s="1153"/>
      <c r="E10" s="1154"/>
      <c r="F10" s="336">
        <f>DATE($M$2,$S$2,1)</f>
        <v>45413</v>
      </c>
      <c r="G10" s="336">
        <f>DATE($M$2,$S$2,2)</f>
        <v>45414</v>
      </c>
      <c r="H10" s="336">
        <f>DATE($M$2,$S$2,3)</f>
        <v>45415</v>
      </c>
      <c r="I10" s="336">
        <f>DATE($M$2,$S$2,4)</f>
        <v>45416</v>
      </c>
      <c r="J10" s="336">
        <f>DATE($M$2,$S$2,5)</f>
        <v>45417</v>
      </c>
      <c r="K10" s="336">
        <f>DATE($M$2,$S$2,6)</f>
        <v>45418</v>
      </c>
      <c r="L10" s="336">
        <f>DATE($M$2,$S$2,7)</f>
        <v>45419</v>
      </c>
      <c r="M10" s="336">
        <f>DATE($M$2,$S$2,8)</f>
        <v>45420</v>
      </c>
      <c r="N10" s="336">
        <f>DATE($M$2,$S$2,9)</f>
        <v>45421</v>
      </c>
      <c r="O10" s="336">
        <f>DATE($M$2,$S$2,10)</f>
        <v>45422</v>
      </c>
      <c r="P10" s="336">
        <f>DATE($M$2,$S$2,11)</f>
        <v>45423</v>
      </c>
      <c r="Q10" s="336">
        <f>DATE($M$2,$S$2,12)</f>
        <v>45424</v>
      </c>
      <c r="R10" s="336">
        <f>DATE($M$2,$S$2,13)</f>
        <v>45425</v>
      </c>
      <c r="S10" s="336">
        <f>DATE($M$2,$S$2,14)</f>
        <v>45426</v>
      </c>
      <c r="T10" s="336">
        <f>DATE($M$2,$S$2,15)</f>
        <v>45427</v>
      </c>
      <c r="U10" s="336">
        <f>DATE($M$2,$S$2,16)</f>
        <v>45428</v>
      </c>
      <c r="V10" s="336">
        <f>DATE($M$2,$S$2,17)</f>
        <v>45429</v>
      </c>
      <c r="W10" s="336">
        <f>DATE($M$2,$S$2,18)</f>
        <v>45430</v>
      </c>
      <c r="X10" s="336">
        <f>DATE($M$2,$S$2,19)</f>
        <v>45431</v>
      </c>
      <c r="Y10" s="336">
        <f>DATE($M$2,$S$2,20)</f>
        <v>45432</v>
      </c>
      <c r="Z10" s="336">
        <f>DATE($M$2,$S$2,21)</f>
        <v>45433</v>
      </c>
      <c r="AA10" s="336">
        <f>DATE($M$2,$S$2,22)</f>
        <v>45434</v>
      </c>
      <c r="AB10" s="336">
        <f>DATE($M$2,$S$2,23)</f>
        <v>45435</v>
      </c>
      <c r="AC10" s="336">
        <f>DATE($M$2,$S$2,24)</f>
        <v>45436</v>
      </c>
      <c r="AD10" s="336">
        <f>DATE($M$2,$S$2,25)</f>
        <v>45437</v>
      </c>
      <c r="AE10" s="336">
        <f>DATE($M$2,$S$2,26)</f>
        <v>45438</v>
      </c>
      <c r="AF10" s="336">
        <f>DATE($M$2,$S$2,27)</f>
        <v>45439</v>
      </c>
      <c r="AG10" s="336">
        <f>DATE($M$2,$S$2,28)</f>
        <v>45440</v>
      </c>
      <c r="AH10" s="336">
        <f>IF(DAY(EOMONTH(F10,0))&lt;29,"",DATE($M$2,$S$2,29))</f>
        <v>45441</v>
      </c>
      <c r="AI10" s="336">
        <f>IF(DAY(EOMONTH(F10,0))&lt;30,"",DATE($M$2,$S$2,30))</f>
        <v>45442</v>
      </c>
      <c r="AJ10" s="336">
        <f>IF(DAY(EOMONTH(F10,0))&lt;31,"",DATE($M$2,$S$2,31))</f>
        <v>45443</v>
      </c>
      <c r="AK10" s="1159"/>
      <c r="AL10" s="1160"/>
      <c r="AM10" s="1161"/>
      <c r="AN10" s="1161"/>
    </row>
    <row r="11" spans="1:40" ht="18" customHeight="1">
      <c r="A11" s="337">
        <v>1</v>
      </c>
      <c r="B11" s="338" t="s">
        <v>587</v>
      </c>
      <c r="C11" s="339" t="s">
        <v>532</v>
      </c>
      <c r="D11" s="340"/>
      <c r="E11" s="341" t="s">
        <v>532</v>
      </c>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425"/>
      <c r="AI11" s="425"/>
      <c r="AJ11" s="425"/>
      <c r="AK11" s="343">
        <f>+SUM(F11:AJ11)</f>
        <v>0</v>
      </c>
      <c r="AL11" s="344">
        <f>IF($AK$3="４週",AK11/4,AK11/(DAY(EOMONTH($F$9,0))/7))</f>
        <v>0</v>
      </c>
      <c r="AM11" s="1158"/>
      <c r="AN11" s="1158"/>
    </row>
    <row r="12" spans="1:40" ht="18" customHeight="1">
      <c r="A12" s="337">
        <v>2</v>
      </c>
      <c r="B12" s="338" t="s">
        <v>592</v>
      </c>
      <c r="C12" s="339" t="s">
        <v>533</v>
      </c>
      <c r="D12" s="340"/>
      <c r="E12" s="341" t="s">
        <v>533</v>
      </c>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425"/>
      <c r="AI12" s="425"/>
      <c r="AJ12" s="425"/>
      <c r="AK12" s="343">
        <f t="shared" ref="AK12:AK31" si="0">+SUM(F12:AJ12)</f>
        <v>0</v>
      </c>
      <c r="AL12" s="344">
        <f t="shared" ref="AL12:AL30" si="1">IF($AK$3="４週",AK12/4,AK12/(DAY(EOMONTH($F$9,0))/7))</f>
        <v>0</v>
      </c>
      <c r="AM12" s="1158"/>
      <c r="AN12" s="1158"/>
    </row>
    <row r="13" spans="1:40" ht="18" customHeight="1">
      <c r="A13" s="337">
        <v>3</v>
      </c>
      <c r="B13" s="338" t="s">
        <v>601</v>
      </c>
      <c r="C13" s="339" t="s">
        <v>535</v>
      </c>
      <c r="D13" s="340"/>
      <c r="E13" s="341" t="s">
        <v>535</v>
      </c>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425"/>
      <c r="AI13" s="425"/>
      <c r="AJ13" s="425"/>
      <c r="AK13" s="343">
        <f t="shared" si="0"/>
        <v>0</v>
      </c>
      <c r="AL13" s="344">
        <f t="shared" si="1"/>
        <v>0</v>
      </c>
      <c r="AM13" s="1158"/>
      <c r="AN13" s="1158"/>
    </row>
    <row r="14" spans="1:40" ht="18" customHeight="1">
      <c r="A14" s="337">
        <v>4</v>
      </c>
      <c r="B14" s="338" t="s">
        <v>592</v>
      </c>
      <c r="C14" s="339" t="s">
        <v>537</v>
      </c>
      <c r="D14" s="340"/>
      <c r="E14" s="341" t="s">
        <v>537</v>
      </c>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425"/>
      <c r="AI14" s="425"/>
      <c r="AJ14" s="425"/>
      <c r="AK14" s="343">
        <f t="shared" si="0"/>
        <v>0</v>
      </c>
      <c r="AL14" s="344">
        <f t="shared" si="1"/>
        <v>0</v>
      </c>
      <c r="AM14" s="1158"/>
      <c r="AN14" s="1158"/>
    </row>
    <row r="15" spans="1:40" ht="18" customHeight="1">
      <c r="A15" s="337">
        <v>5</v>
      </c>
      <c r="B15" s="338"/>
      <c r="C15" s="339"/>
      <c r="D15" s="340"/>
      <c r="E15" s="341"/>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425"/>
      <c r="AI15" s="425"/>
      <c r="AJ15" s="425"/>
      <c r="AK15" s="343">
        <f t="shared" si="0"/>
        <v>0</v>
      </c>
      <c r="AL15" s="344">
        <f t="shared" si="1"/>
        <v>0</v>
      </c>
      <c r="AM15" s="1158"/>
      <c r="AN15" s="1158"/>
    </row>
    <row r="16" spans="1:40" ht="18" customHeight="1">
      <c r="A16" s="337">
        <v>6</v>
      </c>
      <c r="B16" s="338"/>
      <c r="C16" s="339"/>
      <c r="D16" s="340"/>
      <c r="E16" s="341"/>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425"/>
      <c r="AI16" s="425"/>
      <c r="AJ16" s="425"/>
      <c r="AK16" s="343">
        <f t="shared" si="0"/>
        <v>0</v>
      </c>
      <c r="AL16" s="344">
        <f t="shared" si="1"/>
        <v>0</v>
      </c>
      <c r="AM16" s="1158"/>
      <c r="AN16" s="1158"/>
    </row>
    <row r="17" spans="1:40" ht="18" customHeight="1">
      <c r="A17" s="337">
        <v>7</v>
      </c>
      <c r="B17" s="338"/>
      <c r="C17" s="339"/>
      <c r="D17" s="340"/>
      <c r="E17" s="341"/>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425"/>
      <c r="AI17" s="425"/>
      <c r="AJ17" s="425"/>
      <c r="AK17" s="343">
        <f t="shared" si="0"/>
        <v>0</v>
      </c>
      <c r="AL17" s="344">
        <f t="shared" si="1"/>
        <v>0</v>
      </c>
      <c r="AM17" s="1158"/>
      <c r="AN17" s="1158"/>
    </row>
    <row r="18" spans="1:40" ht="18" customHeight="1">
      <c r="A18" s="337">
        <v>8</v>
      </c>
      <c r="B18" s="338"/>
      <c r="C18" s="339"/>
      <c r="D18" s="340"/>
      <c r="E18" s="341"/>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425"/>
      <c r="AI18" s="425"/>
      <c r="AJ18" s="425"/>
      <c r="AK18" s="343">
        <f t="shared" si="0"/>
        <v>0</v>
      </c>
      <c r="AL18" s="344">
        <f t="shared" si="1"/>
        <v>0</v>
      </c>
      <c r="AM18" s="1158"/>
      <c r="AN18" s="1158"/>
    </row>
    <row r="19" spans="1:40" ht="18" customHeight="1">
      <c r="A19" s="337">
        <v>9</v>
      </c>
      <c r="B19" s="338"/>
      <c r="C19" s="339"/>
      <c r="D19" s="340"/>
      <c r="E19" s="341"/>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425"/>
      <c r="AI19" s="425"/>
      <c r="AJ19" s="425"/>
      <c r="AK19" s="343">
        <f t="shared" si="0"/>
        <v>0</v>
      </c>
      <c r="AL19" s="344">
        <f t="shared" si="1"/>
        <v>0</v>
      </c>
      <c r="AM19" s="1158"/>
      <c r="AN19" s="1158"/>
    </row>
    <row r="20" spans="1:40" ht="18" customHeight="1">
      <c r="A20" s="337">
        <v>10</v>
      </c>
      <c r="B20" s="338"/>
      <c r="C20" s="339"/>
      <c r="D20" s="340"/>
      <c r="E20" s="341"/>
      <c r="F20" s="342"/>
      <c r="G20" s="342"/>
      <c r="H20" s="342"/>
      <c r="I20" s="342"/>
      <c r="J20" s="342"/>
      <c r="K20" s="342"/>
      <c r="L20" s="342"/>
      <c r="M20" s="342"/>
      <c r="N20" s="342"/>
      <c r="O20" s="342"/>
      <c r="P20" s="342"/>
      <c r="Q20" s="342"/>
      <c r="R20" s="342"/>
      <c r="S20" s="342"/>
      <c r="T20" s="342"/>
      <c r="U20" s="342"/>
      <c r="V20" s="342"/>
      <c r="W20" s="342"/>
      <c r="X20" s="342"/>
      <c r="Y20" s="342"/>
      <c r="Z20" s="342"/>
      <c r="AA20" s="342"/>
      <c r="AB20" s="342"/>
      <c r="AC20" s="342"/>
      <c r="AD20" s="342"/>
      <c r="AE20" s="342"/>
      <c r="AF20" s="342"/>
      <c r="AG20" s="342"/>
      <c r="AH20" s="425"/>
      <c r="AI20" s="425"/>
      <c r="AJ20" s="425"/>
      <c r="AK20" s="343">
        <f t="shared" si="0"/>
        <v>0</v>
      </c>
      <c r="AL20" s="344">
        <f t="shared" si="1"/>
        <v>0</v>
      </c>
      <c r="AM20" s="1158"/>
      <c r="AN20" s="1158"/>
    </row>
    <row r="21" spans="1:40" ht="18" customHeight="1">
      <c r="A21" s="337">
        <v>11</v>
      </c>
      <c r="B21" s="338"/>
      <c r="C21" s="339"/>
      <c r="D21" s="340"/>
      <c r="E21" s="341"/>
      <c r="F21" s="342"/>
      <c r="G21" s="342"/>
      <c r="H21" s="342"/>
      <c r="I21" s="342"/>
      <c r="J21" s="342"/>
      <c r="K21" s="342"/>
      <c r="L21" s="342"/>
      <c r="M21" s="342"/>
      <c r="N21" s="342"/>
      <c r="O21" s="342"/>
      <c r="P21" s="342"/>
      <c r="Q21" s="342"/>
      <c r="R21" s="342"/>
      <c r="S21" s="342"/>
      <c r="T21" s="342"/>
      <c r="U21" s="342"/>
      <c r="V21" s="342"/>
      <c r="W21" s="342"/>
      <c r="X21" s="342"/>
      <c r="Y21" s="342"/>
      <c r="Z21" s="342"/>
      <c r="AA21" s="342"/>
      <c r="AB21" s="342"/>
      <c r="AC21" s="342"/>
      <c r="AD21" s="342"/>
      <c r="AE21" s="342"/>
      <c r="AF21" s="342"/>
      <c r="AG21" s="342"/>
      <c r="AH21" s="425"/>
      <c r="AI21" s="425"/>
      <c r="AJ21" s="425"/>
      <c r="AK21" s="343">
        <f t="shared" si="0"/>
        <v>0</v>
      </c>
      <c r="AL21" s="344">
        <f t="shared" si="1"/>
        <v>0</v>
      </c>
      <c r="AM21" s="1158"/>
      <c r="AN21" s="1158"/>
    </row>
    <row r="22" spans="1:40" ht="18" customHeight="1">
      <c r="A22" s="337">
        <v>12</v>
      </c>
      <c r="B22" s="338"/>
      <c r="C22" s="339"/>
      <c r="D22" s="340"/>
      <c r="E22" s="341"/>
      <c r="F22" s="342"/>
      <c r="G22" s="342"/>
      <c r="H22" s="342"/>
      <c r="I22" s="342"/>
      <c r="J22" s="342"/>
      <c r="K22" s="342"/>
      <c r="L22" s="342"/>
      <c r="M22" s="342"/>
      <c r="N22" s="342"/>
      <c r="O22" s="342"/>
      <c r="P22" s="342"/>
      <c r="Q22" s="342"/>
      <c r="R22" s="342"/>
      <c r="S22" s="342"/>
      <c r="T22" s="342"/>
      <c r="U22" s="342"/>
      <c r="V22" s="342"/>
      <c r="W22" s="342"/>
      <c r="X22" s="342"/>
      <c r="Y22" s="342"/>
      <c r="Z22" s="342"/>
      <c r="AA22" s="342"/>
      <c r="AB22" s="342"/>
      <c r="AC22" s="342"/>
      <c r="AD22" s="342"/>
      <c r="AE22" s="342"/>
      <c r="AF22" s="342"/>
      <c r="AG22" s="342"/>
      <c r="AH22" s="425"/>
      <c r="AI22" s="425"/>
      <c r="AJ22" s="425"/>
      <c r="AK22" s="343">
        <f t="shared" si="0"/>
        <v>0</v>
      </c>
      <c r="AL22" s="344">
        <f t="shared" si="1"/>
        <v>0</v>
      </c>
      <c r="AM22" s="1158"/>
      <c r="AN22" s="1158"/>
    </row>
    <row r="23" spans="1:40" ht="18" customHeight="1">
      <c r="A23" s="337">
        <v>13</v>
      </c>
      <c r="B23" s="338"/>
      <c r="C23" s="339"/>
      <c r="D23" s="340"/>
      <c r="E23" s="341"/>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425"/>
      <c r="AI23" s="425"/>
      <c r="AJ23" s="425"/>
      <c r="AK23" s="343">
        <f t="shared" si="0"/>
        <v>0</v>
      </c>
      <c r="AL23" s="344">
        <f t="shared" si="1"/>
        <v>0</v>
      </c>
      <c r="AM23" s="1158"/>
      <c r="AN23" s="1158"/>
    </row>
    <row r="24" spans="1:40" ht="18" customHeight="1">
      <c r="A24" s="337">
        <v>14</v>
      </c>
      <c r="B24" s="338"/>
      <c r="C24" s="339"/>
      <c r="D24" s="340"/>
      <c r="E24" s="341"/>
      <c r="F24" s="342"/>
      <c r="G24" s="342"/>
      <c r="H24" s="342"/>
      <c r="I24" s="342"/>
      <c r="J24" s="342"/>
      <c r="K24" s="342"/>
      <c r="L24" s="342"/>
      <c r="M24" s="342"/>
      <c r="N24" s="342"/>
      <c r="O24" s="342"/>
      <c r="P24" s="342"/>
      <c r="Q24" s="342"/>
      <c r="R24" s="342"/>
      <c r="S24" s="342"/>
      <c r="T24" s="342"/>
      <c r="U24" s="342"/>
      <c r="V24" s="342"/>
      <c r="W24" s="342"/>
      <c r="X24" s="342"/>
      <c r="Y24" s="342"/>
      <c r="Z24" s="342"/>
      <c r="AA24" s="342"/>
      <c r="AB24" s="342"/>
      <c r="AC24" s="342"/>
      <c r="AD24" s="342"/>
      <c r="AE24" s="342"/>
      <c r="AF24" s="342"/>
      <c r="AG24" s="342"/>
      <c r="AH24" s="425"/>
      <c r="AI24" s="425"/>
      <c r="AJ24" s="425"/>
      <c r="AK24" s="343">
        <f t="shared" si="0"/>
        <v>0</v>
      </c>
      <c r="AL24" s="344">
        <f t="shared" si="1"/>
        <v>0</v>
      </c>
      <c r="AM24" s="1158"/>
      <c r="AN24" s="1158"/>
    </row>
    <row r="25" spans="1:40" ht="18" customHeight="1">
      <c r="A25" s="337">
        <v>15</v>
      </c>
      <c r="B25" s="338"/>
      <c r="C25" s="339"/>
      <c r="D25" s="340"/>
      <c r="E25" s="341"/>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425"/>
      <c r="AI25" s="425"/>
      <c r="AJ25" s="425"/>
      <c r="AK25" s="343">
        <f t="shared" si="0"/>
        <v>0</v>
      </c>
      <c r="AL25" s="344">
        <f t="shared" si="1"/>
        <v>0</v>
      </c>
      <c r="AM25" s="1158"/>
      <c r="AN25" s="1158"/>
    </row>
    <row r="26" spans="1:40" ht="18" customHeight="1">
      <c r="A26" s="337">
        <v>16</v>
      </c>
      <c r="B26" s="338"/>
      <c r="C26" s="339"/>
      <c r="D26" s="340"/>
      <c r="E26" s="341"/>
      <c r="F26" s="342"/>
      <c r="G26" s="342"/>
      <c r="H26" s="342"/>
      <c r="I26" s="342"/>
      <c r="J26" s="342"/>
      <c r="K26" s="342"/>
      <c r="L26" s="342"/>
      <c r="M26" s="342"/>
      <c r="N26" s="342"/>
      <c r="O26" s="342"/>
      <c r="P26" s="342"/>
      <c r="Q26" s="342"/>
      <c r="R26" s="342"/>
      <c r="S26" s="342"/>
      <c r="T26" s="342"/>
      <c r="U26" s="342"/>
      <c r="V26" s="342"/>
      <c r="W26" s="342"/>
      <c r="X26" s="342"/>
      <c r="Y26" s="342"/>
      <c r="Z26" s="342"/>
      <c r="AA26" s="342"/>
      <c r="AB26" s="342"/>
      <c r="AC26" s="342"/>
      <c r="AD26" s="342"/>
      <c r="AE26" s="342"/>
      <c r="AF26" s="342"/>
      <c r="AG26" s="342"/>
      <c r="AH26" s="425"/>
      <c r="AI26" s="425"/>
      <c r="AJ26" s="425"/>
      <c r="AK26" s="343">
        <f t="shared" si="0"/>
        <v>0</v>
      </c>
      <c r="AL26" s="344">
        <f t="shared" si="1"/>
        <v>0</v>
      </c>
      <c r="AM26" s="1158"/>
      <c r="AN26" s="1158"/>
    </row>
    <row r="27" spans="1:40" ht="18" customHeight="1">
      <c r="A27" s="337">
        <v>17</v>
      </c>
      <c r="B27" s="338"/>
      <c r="C27" s="339"/>
      <c r="D27" s="340"/>
      <c r="E27" s="341"/>
      <c r="F27" s="342"/>
      <c r="G27" s="342"/>
      <c r="H27" s="342"/>
      <c r="I27" s="342"/>
      <c r="J27" s="342"/>
      <c r="K27" s="342"/>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425"/>
      <c r="AI27" s="425"/>
      <c r="AJ27" s="425"/>
      <c r="AK27" s="343">
        <f t="shared" si="0"/>
        <v>0</v>
      </c>
      <c r="AL27" s="344">
        <f t="shared" si="1"/>
        <v>0</v>
      </c>
      <c r="AM27" s="1158"/>
      <c r="AN27" s="1158"/>
    </row>
    <row r="28" spans="1:40" ht="18" customHeight="1">
      <c r="A28" s="337">
        <v>18</v>
      </c>
      <c r="B28" s="338"/>
      <c r="C28" s="339"/>
      <c r="D28" s="340"/>
      <c r="E28" s="341"/>
      <c r="F28" s="342"/>
      <c r="G28" s="342"/>
      <c r="H28" s="342"/>
      <c r="I28" s="342"/>
      <c r="J28" s="342"/>
      <c r="K28" s="342"/>
      <c r="L28" s="342"/>
      <c r="M28" s="342"/>
      <c r="N28" s="342"/>
      <c r="O28" s="342"/>
      <c r="P28" s="342"/>
      <c r="Q28" s="342"/>
      <c r="R28" s="342"/>
      <c r="S28" s="342"/>
      <c r="T28" s="342"/>
      <c r="U28" s="342"/>
      <c r="V28" s="342"/>
      <c r="W28" s="342"/>
      <c r="X28" s="342"/>
      <c r="Y28" s="342"/>
      <c r="Z28" s="342"/>
      <c r="AA28" s="342"/>
      <c r="AB28" s="342"/>
      <c r="AC28" s="342"/>
      <c r="AD28" s="342"/>
      <c r="AE28" s="342"/>
      <c r="AF28" s="342"/>
      <c r="AG28" s="342"/>
      <c r="AH28" s="425"/>
      <c r="AI28" s="425"/>
      <c r="AJ28" s="425"/>
      <c r="AK28" s="343">
        <f t="shared" si="0"/>
        <v>0</v>
      </c>
      <c r="AL28" s="344">
        <f t="shared" si="1"/>
        <v>0</v>
      </c>
      <c r="AM28" s="1158"/>
      <c r="AN28" s="1158"/>
    </row>
    <row r="29" spans="1:40" ht="18" customHeight="1">
      <c r="A29" s="337">
        <v>19</v>
      </c>
      <c r="B29" s="338"/>
      <c r="C29" s="339"/>
      <c r="D29" s="340"/>
      <c r="E29" s="341"/>
      <c r="F29" s="342"/>
      <c r="G29" s="342"/>
      <c r="H29" s="342"/>
      <c r="I29" s="342"/>
      <c r="J29" s="342"/>
      <c r="K29" s="342"/>
      <c r="L29" s="342"/>
      <c r="M29" s="342"/>
      <c r="N29" s="342"/>
      <c r="O29" s="342"/>
      <c r="P29" s="342"/>
      <c r="Q29" s="342"/>
      <c r="R29" s="342"/>
      <c r="S29" s="342"/>
      <c r="T29" s="342"/>
      <c r="U29" s="342"/>
      <c r="V29" s="342"/>
      <c r="W29" s="342"/>
      <c r="X29" s="342"/>
      <c r="Y29" s="342"/>
      <c r="Z29" s="342"/>
      <c r="AA29" s="342"/>
      <c r="AB29" s="342"/>
      <c r="AC29" s="342"/>
      <c r="AD29" s="342"/>
      <c r="AE29" s="342"/>
      <c r="AF29" s="342"/>
      <c r="AG29" s="342"/>
      <c r="AH29" s="425"/>
      <c r="AI29" s="425"/>
      <c r="AJ29" s="425"/>
      <c r="AK29" s="343">
        <f t="shared" si="0"/>
        <v>0</v>
      </c>
      <c r="AL29" s="344">
        <f t="shared" si="1"/>
        <v>0</v>
      </c>
      <c r="AM29" s="1158"/>
      <c r="AN29" s="1158"/>
    </row>
    <row r="30" spans="1:40" ht="18" customHeight="1">
      <c r="A30" s="337">
        <v>20</v>
      </c>
      <c r="B30" s="338"/>
      <c r="C30" s="339"/>
      <c r="D30" s="340"/>
      <c r="E30" s="341"/>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425"/>
      <c r="AI30" s="425"/>
      <c r="AJ30" s="425"/>
      <c r="AK30" s="343">
        <f t="shared" si="0"/>
        <v>0</v>
      </c>
      <c r="AL30" s="344">
        <f t="shared" si="1"/>
        <v>0</v>
      </c>
      <c r="AM30" s="1158"/>
      <c r="AN30" s="1158"/>
    </row>
    <row r="31" spans="1:40" ht="18" customHeight="1">
      <c r="A31" s="1154" t="s">
        <v>169</v>
      </c>
      <c r="B31" s="1169"/>
      <c r="C31" s="1169"/>
      <c r="D31" s="1169"/>
      <c r="E31" s="1169"/>
      <c r="F31" s="346">
        <f>+SUM(F11:F30)</f>
        <v>0</v>
      </c>
      <c r="G31" s="346">
        <f t="shared" ref="G31:AJ31" si="2">+SUM(G11:G30)</f>
        <v>0</v>
      </c>
      <c r="H31" s="346">
        <f t="shared" si="2"/>
        <v>0</v>
      </c>
      <c r="I31" s="346">
        <f t="shared" si="2"/>
        <v>0</v>
      </c>
      <c r="J31" s="346">
        <f t="shared" si="2"/>
        <v>0</v>
      </c>
      <c r="K31" s="346">
        <f t="shared" si="2"/>
        <v>0</v>
      </c>
      <c r="L31" s="346">
        <f t="shared" si="2"/>
        <v>0</v>
      </c>
      <c r="M31" s="346">
        <f t="shared" si="2"/>
        <v>0</v>
      </c>
      <c r="N31" s="346">
        <f t="shared" si="2"/>
        <v>0</v>
      </c>
      <c r="O31" s="346">
        <f t="shared" si="2"/>
        <v>0</v>
      </c>
      <c r="P31" s="346">
        <f t="shared" si="2"/>
        <v>0</v>
      </c>
      <c r="Q31" s="346">
        <f t="shared" si="2"/>
        <v>0</v>
      </c>
      <c r="R31" s="346">
        <f t="shared" si="2"/>
        <v>0</v>
      </c>
      <c r="S31" s="346">
        <f t="shared" si="2"/>
        <v>0</v>
      </c>
      <c r="T31" s="346">
        <f t="shared" si="2"/>
        <v>0</v>
      </c>
      <c r="U31" s="346">
        <f t="shared" si="2"/>
        <v>0</v>
      </c>
      <c r="V31" s="346">
        <f t="shared" si="2"/>
        <v>0</v>
      </c>
      <c r="W31" s="346">
        <f t="shared" si="2"/>
        <v>0</v>
      </c>
      <c r="X31" s="346">
        <f t="shared" si="2"/>
        <v>0</v>
      </c>
      <c r="Y31" s="346">
        <f t="shared" si="2"/>
        <v>0</v>
      </c>
      <c r="Z31" s="346">
        <f t="shared" si="2"/>
        <v>0</v>
      </c>
      <c r="AA31" s="346">
        <f t="shared" si="2"/>
        <v>0</v>
      </c>
      <c r="AB31" s="346">
        <f t="shared" si="2"/>
        <v>0</v>
      </c>
      <c r="AC31" s="346">
        <f t="shared" si="2"/>
        <v>0</v>
      </c>
      <c r="AD31" s="346">
        <f t="shared" si="2"/>
        <v>0</v>
      </c>
      <c r="AE31" s="346">
        <f t="shared" si="2"/>
        <v>0</v>
      </c>
      <c r="AF31" s="346">
        <f t="shared" si="2"/>
        <v>0</v>
      </c>
      <c r="AG31" s="346">
        <f t="shared" si="2"/>
        <v>0</v>
      </c>
      <c r="AH31" s="346">
        <f t="shared" si="2"/>
        <v>0</v>
      </c>
      <c r="AI31" s="346">
        <f t="shared" si="2"/>
        <v>0</v>
      </c>
      <c r="AJ31" s="346">
        <f t="shared" si="2"/>
        <v>0</v>
      </c>
      <c r="AK31" s="343">
        <f t="shared" si="0"/>
        <v>0</v>
      </c>
      <c r="AL31" s="344">
        <f>IF($AK$3="４週",AK31/4,AK31/(DAY(EOMONTH($F$9,0))/7))</f>
        <v>0</v>
      </c>
      <c r="AM31" s="1147"/>
      <c r="AN31" s="1147"/>
    </row>
    <row r="32" spans="1:40" ht="18" customHeight="1">
      <c r="A32" s="1169" t="s">
        <v>540</v>
      </c>
      <c r="B32" s="1169"/>
      <c r="C32" s="1169"/>
      <c r="D32" s="1169"/>
      <c r="E32" s="1170"/>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346"/>
      <c r="AL32" s="349"/>
      <c r="AM32" s="1147"/>
      <c r="AN32" s="1147"/>
    </row>
    <row r="33" spans="1:43" ht="15" customHeight="1">
      <c r="A33" s="334"/>
      <c r="B33" s="334"/>
      <c r="C33" s="334"/>
      <c r="D33" s="334"/>
      <c r="E33" s="334"/>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34"/>
      <c r="AL33" s="334"/>
      <c r="AM33" s="323"/>
    </row>
    <row r="34" spans="1:43" ht="15" customHeight="1">
      <c r="A34" s="334"/>
      <c r="B34" s="334"/>
      <c r="C34" s="334"/>
      <c r="D34" s="334"/>
      <c r="E34" s="334"/>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34"/>
      <c r="AL34" s="334"/>
      <c r="AM34" s="323"/>
    </row>
    <row r="35" spans="1:43" ht="15" customHeight="1">
      <c r="A35" s="334"/>
      <c r="B35" s="334"/>
      <c r="C35" s="334"/>
      <c r="D35" s="334"/>
      <c r="E35" s="334"/>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34"/>
      <c r="AL35" s="334"/>
      <c r="AM35" s="323"/>
    </row>
    <row r="36" spans="1:43" ht="21" customHeight="1">
      <c r="A36" s="322" t="s">
        <v>595</v>
      </c>
      <c r="B36" s="334"/>
      <c r="C36" s="334"/>
      <c r="D36" s="334"/>
      <c r="E36" s="334"/>
      <c r="F36" s="334"/>
      <c r="G36" s="350"/>
      <c r="H36" s="350"/>
      <c r="I36" s="350"/>
      <c r="J36" s="350"/>
      <c r="K36" s="350"/>
      <c r="L36" s="350"/>
      <c r="M36" s="350"/>
      <c r="N36" s="350"/>
      <c r="O36" s="350"/>
      <c r="AM36" s="334"/>
      <c r="AN36" s="323"/>
    </row>
    <row r="37" spans="1:43" ht="24.9" customHeight="1">
      <c r="A37" s="353"/>
      <c r="B37" s="1154" t="s">
        <v>596</v>
      </c>
      <c r="C37" s="1169"/>
      <c r="D37" s="1169"/>
      <c r="E37" s="1169"/>
      <c r="F37" s="1169"/>
      <c r="G37" s="1169"/>
      <c r="H37" s="1169"/>
      <c r="I37" s="1169"/>
      <c r="J37" s="1169"/>
      <c r="K37" s="1170"/>
      <c r="L37" s="1179" t="s">
        <v>605</v>
      </c>
      <c r="M37" s="1179"/>
      <c r="N37" s="1179"/>
      <c r="O37" s="1179"/>
      <c r="P37" s="1179" t="s">
        <v>606</v>
      </c>
      <c r="Q37" s="1179"/>
      <c r="R37" s="1179"/>
      <c r="S37" s="1179"/>
      <c r="T37" s="1179" t="s">
        <v>597</v>
      </c>
      <c r="U37" s="1179"/>
      <c r="V37" s="1179"/>
      <c r="W37" s="1179"/>
      <c r="X37" s="353"/>
      <c r="Y37" s="353"/>
      <c r="Z37" s="353"/>
      <c r="AA37" s="353"/>
      <c r="AB37" s="353"/>
      <c r="AC37" s="353"/>
      <c r="AD37" s="353"/>
      <c r="AE37" s="353"/>
      <c r="AF37" s="353"/>
      <c r="AG37" s="353"/>
      <c r="AH37" s="353"/>
      <c r="AI37" s="353"/>
      <c r="AJ37" s="353"/>
      <c r="AK37" s="353"/>
      <c r="AL37" s="353"/>
      <c r="AM37" s="353"/>
      <c r="AN37" s="353"/>
      <c r="AO37" s="353"/>
      <c r="AP37" s="353"/>
      <c r="AQ37" s="353"/>
    </row>
    <row r="38" spans="1:43" ht="18" customHeight="1">
      <c r="A38" s="353"/>
      <c r="B38" s="1174" t="s">
        <v>607</v>
      </c>
      <c r="C38" s="1175"/>
      <c r="D38" s="1175"/>
      <c r="E38" s="1175"/>
      <c r="F38" s="1175"/>
      <c r="G38" s="1175"/>
      <c r="H38" s="1175"/>
      <c r="I38" s="1175"/>
      <c r="J38" s="1175"/>
      <c r="K38" s="1176"/>
      <c r="L38" s="1177">
        <v>30</v>
      </c>
      <c r="M38" s="1177"/>
      <c r="N38" s="1177"/>
      <c r="O38" s="1177"/>
      <c r="P38" s="1177">
        <v>30</v>
      </c>
      <c r="Q38" s="1177"/>
      <c r="R38" s="1177"/>
      <c r="S38" s="1177"/>
      <c r="T38" s="1178">
        <f>SUM(L38:S38)</f>
        <v>60</v>
      </c>
      <c r="U38" s="1178"/>
      <c r="V38" s="1178"/>
      <c r="W38" s="1178"/>
      <c r="X38" s="353"/>
      <c r="Y38" s="353"/>
      <c r="Z38" s="353"/>
      <c r="AA38" s="353"/>
      <c r="AB38" s="353"/>
      <c r="AC38" s="353"/>
      <c r="AD38" s="353"/>
      <c r="AE38" s="353"/>
      <c r="AF38" s="353"/>
      <c r="AG38" s="353"/>
      <c r="AH38" s="353"/>
      <c r="AI38" s="353"/>
      <c r="AJ38" s="353"/>
      <c r="AK38" s="353"/>
      <c r="AL38" s="353"/>
      <c r="AM38" s="353"/>
      <c r="AN38" s="353"/>
      <c r="AO38" s="353"/>
      <c r="AP38" s="353"/>
      <c r="AQ38" s="353"/>
    </row>
    <row r="39" spans="1:43" ht="5.0999999999999996" customHeight="1">
      <c r="A39" s="351"/>
      <c r="B39" s="351"/>
      <c r="C39" s="351"/>
      <c r="D39" s="353"/>
      <c r="E39" s="353"/>
      <c r="F39" s="353"/>
      <c r="G39" s="353"/>
      <c r="H39" s="353"/>
      <c r="I39" s="350"/>
      <c r="J39" s="350"/>
      <c r="K39" s="350"/>
      <c r="L39" s="350"/>
      <c r="M39" s="350"/>
      <c r="N39" s="350"/>
      <c r="O39" s="350"/>
      <c r="P39" s="350"/>
      <c r="Q39" s="350"/>
      <c r="R39" s="350"/>
      <c r="S39" s="350"/>
      <c r="T39" s="350"/>
      <c r="U39" s="350"/>
      <c r="V39" s="350"/>
      <c r="W39" s="350"/>
      <c r="X39" s="350"/>
      <c r="Y39" s="350"/>
      <c r="Z39" s="350"/>
      <c r="AA39" s="350"/>
      <c r="AB39" s="350"/>
      <c r="AC39" s="350"/>
      <c r="AD39" s="350"/>
      <c r="AE39" s="350"/>
      <c r="AF39" s="350"/>
      <c r="AG39" s="350"/>
      <c r="AH39" s="350"/>
      <c r="AI39" s="350"/>
      <c r="AJ39" s="352"/>
      <c r="AK39" s="350"/>
      <c r="AL39" s="334"/>
      <c r="AM39" s="334"/>
      <c r="AN39" s="323"/>
    </row>
    <row r="40" spans="1:43" ht="18" customHeight="1">
      <c r="A40" s="322" t="s">
        <v>599</v>
      </c>
      <c r="B40" s="350"/>
      <c r="D40" s="350"/>
      <c r="E40" s="350"/>
      <c r="F40" s="350"/>
      <c r="G40" s="350"/>
      <c r="H40" s="350"/>
      <c r="I40" s="350"/>
      <c r="J40" s="350"/>
      <c r="K40" s="350"/>
      <c r="L40" s="350"/>
      <c r="M40" s="350"/>
      <c r="N40" s="350"/>
      <c r="O40" s="350"/>
      <c r="P40" s="350"/>
      <c r="Q40" s="350"/>
      <c r="R40" s="350"/>
      <c r="S40" s="350"/>
      <c r="T40" s="350"/>
      <c r="U40" s="350"/>
      <c r="V40" s="350"/>
      <c r="W40" s="334"/>
      <c r="X40" s="350"/>
      <c r="Y40" s="350"/>
      <c r="Z40" s="350"/>
      <c r="AA40" s="350"/>
      <c r="AB40" s="350"/>
      <c r="AC40" s="350"/>
      <c r="AD40" s="350"/>
      <c r="AE40" s="350"/>
      <c r="AF40" s="350"/>
      <c r="AG40" s="350"/>
      <c r="AH40" s="350"/>
      <c r="AI40" s="350"/>
      <c r="AJ40" s="352"/>
      <c r="AK40" s="350"/>
      <c r="AL40" s="334"/>
      <c r="AM40" s="334"/>
      <c r="AN40" s="323"/>
    </row>
    <row r="41" spans="1:43" ht="54.9" customHeight="1">
      <c r="A41" s="1153" t="s">
        <v>600</v>
      </c>
      <c r="B41" s="1153"/>
      <c r="C41" s="1180" t="s">
        <v>602</v>
      </c>
      <c r="D41" s="1159"/>
      <c r="E41" s="353"/>
      <c r="F41" s="353"/>
      <c r="G41" s="353"/>
      <c r="H41" s="353"/>
      <c r="I41" s="353"/>
      <c r="J41" s="353"/>
      <c r="K41" s="353"/>
      <c r="L41" s="353"/>
      <c r="M41" s="353"/>
      <c r="N41" s="353"/>
      <c r="O41" s="353"/>
      <c r="P41" s="353"/>
      <c r="Q41" s="353"/>
      <c r="R41" s="353"/>
      <c r="S41" s="353"/>
      <c r="T41" s="353"/>
      <c r="U41" s="353"/>
      <c r="V41" s="353"/>
      <c r="W41" s="353"/>
      <c r="X41" s="353"/>
      <c r="Y41" s="353"/>
      <c r="Z41" s="353"/>
      <c r="AA41" s="353"/>
      <c r="AB41" s="353"/>
      <c r="AC41" s="353"/>
      <c r="AD41" s="353"/>
      <c r="AE41" s="353"/>
      <c r="AF41" s="353"/>
      <c r="AG41" s="353"/>
      <c r="AH41" s="353"/>
      <c r="AI41" s="353"/>
      <c r="AJ41" s="353"/>
      <c r="AK41" s="334"/>
      <c r="AL41" s="323"/>
    </row>
    <row r="42" spans="1:43" ht="18" customHeight="1">
      <c r="A42" s="1160" t="s">
        <v>603</v>
      </c>
      <c r="B42" s="1160"/>
      <c r="C42" s="1181">
        <f>ROUNDDOWN(IF(B38="主として知的障害のある児童を入所させる福祉型障害児入所施設",T38/6.7,IF(B38="主として肢体不自由のある児童を入所させる福祉型障害児入所施設",L38/10+P38/20,0)),1)</f>
        <v>8.9</v>
      </c>
      <c r="D42" s="1182"/>
      <c r="E42" s="353"/>
      <c r="F42" s="353"/>
      <c r="G42" s="353"/>
      <c r="H42" s="353"/>
      <c r="I42" s="353"/>
      <c r="J42" s="353"/>
      <c r="K42" s="353"/>
      <c r="L42" s="353"/>
      <c r="M42" s="353"/>
      <c r="N42" s="353"/>
      <c r="O42" s="353"/>
      <c r="P42" s="353"/>
      <c r="Q42" s="353"/>
      <c r="R42" s="353"/>
      <c r="S42" s="353"/>
      <c r="T42" s="353"/>
      <c r="U42" s="353"/>
      <c r="V42" s="353"/>
      <c r="W42" s="353"/>
      <c r="X42" s="353"/>
      <c r="Y42" s="353"/>
      <c r="Z42" s="353"/>
      <c r="AA42" s="353"/>
      <c r="AB42" s="353"/>
      <c r="AC42" s="353"/>
      <c r="AD42" s="353"/>
      <c r="AE42" s="353"/>
      <c r="AF42" s="353"/>
      <c r="AG42" s="353"/>
      <c r="AH42" s="353"/>
      <c r="AI42" s="353"/>
      <c r="AJ42" s="353"/>
      <c r="AK42" s="334"/>
      <c r="AL42" s="323"/>
    </row>
    <row r="43" spans="1:43" ht="5.0999999999999996" customHeight="1">
      <c r="A43" s="351"/>
      <c r="B43" s="351"/>
      <c r="C43" s="351"/>
      <c r="D43" s="351"/>
      <c r="E43" s="351"/>
      <c r="F43" s="351"/>
      <c r="G43" s="351"/>
      <c r="H43" s="351"/>
      <c r="I43" s="351"/>
      <c r="J43" s="350"/>
      <c r="K43" s="350"/>
      <c r="L43" s="350"/>
      <c r="M43" s="352"/>
      <c r="N43" s="350"/>
      <c r="O43" s="350"/>
      <c r="P43" s="350"/>
      <c r="Q43" s="353"/>
      <c r="W43" s="334"/>
      <c r="X43" s="350"/>
      <c r="Y43" s="350"/>
      <c r="Z43" s="350"/>
      <c r="AA43" s="350"/>
      <c r="AB43" s="350"/>
      <c r="AC43" s="350"/>
      <c r="AD43" s="350"/>
      <c r="AE43" s="350"/>
      <c r="AF43" s="350"/>
      <c r="AG43" s="350"/>
      <c r="AH43" s="350"/>
      <c r="AI43" s="350"/>
      <c r="AJ43" s="352"/>
      <c r="AK43" s="350"/>
      <c r="AL43" s="334"/>
      <c r="AM43" s="334"/>
      <c r="AN43" s="323"/>
    </row>
    <row r="44" spans="1:43" ht="21" customHeight="1">
      <c r="A44" s="322" t="s">
        <v>585</v>
      </c>
      <c r="B44" s="326"/>
      <c r="C44" s="327"/>
      <c r="D44" s="327"/>
      <c r="E44" s="327"/>
      <c r="F44" s="327"/>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3"/>
      <c r="AE44" s="323"/>
      <c r="AF44" s="323"/>
      <c r="AG44" s="323"/>
      <c r="AH44" s="323"/>
      <c r="AI44" s="323"/>
      <c r="AJ44" s="323"/>
      <c r="AK44" s="323"/>
      <c r="AL44" s="327"/>
      <c r="AM44" s="327"/>
      <c r="AN44" s="323"/>
    </row>
    <row r="45" spans="1:43" ht="24.9" customHeight="1">
      <c r="A45" s="323"/>
      <c r="B45" s="334"/>
      <c r="C45" s="1165" t="str">
        <f>IF(VLOOKUP($AK$1,[5]選択肢!$A$1:$J$32,C50,FALSE)=0,"-",VLOOKUP($AK$1,[5]選択肢!$A$1:$J$32,C50,FALSE))</f>
        <v>児童発達支援管理責任者</v>
      </c>
      <c r="D45" s="1166"/>
      <c r="E45" s="1167" t="str">
        <f>IF(VLOOKUP($AK$1,[5]選択肢!$A$1:$J$32,E50,FALSE)=0,"-",VLOOKUP($AK$1,[5]選択肢!$A$1:$J$32,E50,FALSE))</f>
        <v>医師</v>
      </c>
      <c r="F45" s="1167"/>
      <c r="G45" s="1167"/>
      <c r="H45" s="1167"/>
      <c r="I45" s="1165" t="str">
        <f>IF(VLOOKUP($AK$1,[5]選択肢!$A$1:$J$32,I50,FALSE)=0,"-",VLOOKUP($AK$1,[5]選択肢!$A$1:$J$32,I50,FALSE))</f>
        <v>看護職員</v>
      </c>
      <c r="J45" s="1166"/>
      <c r="K45" s="1166"/>
      <c r="L45" s="1166"/>
      <c r="M45" s="1166"/>
      <c r="N45" s="1168"/>
      <c r="O45" s="1165" t="str">
        <f>IF(VLOOKUP($AK$1,[5]選択肢!$A$1:$J$32,O50,FALSE)=0,"-",VLOOKUP($AK$1,[5]選択肢!$A$1:$J$32,O50,FALSE))</f>
        <v>児童指導員</v>
      </c>
      <c r="P45" s="1166"/>
      <c r="Q45" s="1166"/>
      <c r="R45" s="1166"/>
      <c r="S45" s="1166"/>
      <c r="T45" s="1168"/>
      <c r="U45" s="1165" t="str">
        <f>IF(VLOOKUP($AK$1,[5]選択肢!$A$1:$J$32,U50,FALSE)=0,"-",VLOOKUP($AK$1,[5]選択肢!$A$1:$J$32,U50,FALSE))</f>
        <v>保育士</v>
      </c>
      <c r="V45" s="1166"/>
      <c r="W45" s="1166"/>
      <c r="X45" s="1166"/>
      <c r="Y45" s="1166"/>
      <c r="Z45" s="1168"/>
      <c r="AA45" s="1165" t="str">
        <f>IF(VLOOKUP($AK$1,[5]選択肢!$A$1:$J$32,AA50,FALSE)=0,"-",VLOOKUP($AK$1,[5]選択肢!$A$1:$J$32,AA50,FALSE))</f>
        <v>心理担当職員</v>
      </c>
      <c r="AB45" s="1166"/>
      <c r="AC45" s="1166"/>
      <c r="AD45" s="1166"/>
      <c r="AE45" s="1166"/>
      <c r="AF45" s="1168"/>
      <c r="AG45" s="1167" t="str">
        <f>IF(VLOOKUP($AK$1,[5]選択肢!$A$1:$J$32,AG50,FALSE)=0,"-",VLOOKUP($AK$1,[5]選択肢!$A$1:$J$32,AG50,FALSE))</f>
        <v>理学療法士又は作業療法士</v>
      </c>
      <c r="AH45" s="1167"/>
      <c r="AI45" s="1167"/>
      <c r="AJ45" s="1167"/>
      <c r="AK45" s="1167"/>
      <c r="AL45" s="1167" t="str">
        <f>IF(VLOOKUP($AK$1,[5]選択肢!$A$1:$J$32,AL50,FALSE)=0,"-",VLOOKUP($AK$1,[5]選択肢!$A$1:$J$32,AL50,FALSE))</f>
        <v>職業指導員</v>
      </c>
      <c r="AM45" s="1167"/>
      <c r="AN45" s="323"/>
    </row>
    <row r="46" spans="1:43" ht="18" customHeight="1">
      <c r="A46" s="323"/>
      <c r="B46" s="334"/>
      <c r="C46" s="354" t="s">
        <v>542</v>
      </c>
      <c r="D46" s="354" t="s">
        <v>543</v>
      </c>
      <c r="E46" s="355" t="s">
        <v>542</v>
      </c>
      <c r="F46" s="1172" t="s">
        <v>543</v>
      </c>
      <c r="G46" s="1172"/>
      <c r="H46" s="1172"/>
      <c r="I46" s="1162" t="s">
        <v>542</v>
      </c>
      <c r="J46" s="1163"/>
      <c r="K46" s="1164"/>
      <c r="L46" s="1162" t="s">
        <v>543</v>
      </c>
      <c r="M46" s="1163"/>
      <c r="N46" s="1164"/>
      <c r="O46" s="1162" t="s">
        <v>542</v>
      </c>
      <c r="P46" s="1163"/>
      <c r="Q46" s="1164"/>
      <c r="R46" s="1162" t="s">
        <v>543</v>
      </c>
      <c r="S46" s="1163"/>
      <c r="T46" s="1164"/>
      <c r="U46" s="1162" t="s">
        <v>542</v>
      </c>
      <c r="V46" s="1163"/>
      <c r="W46" s="1164"/>
      <c r="X46" s="1162" t="s">
        <v>543</v>
      </c>
      <c r="Y46" s="1163"/>
      <c r="Z46" s="1164"/>
      <c r="AA46" s="1162" t="s">
        <v>542</v>
      </c>
      <c r="AB46" s="1163"/>
      <c r="AC46" s="1164"/>
      <c r="AD46" s="1162" t="s">
        <v>543</v>
      </c>
      <c r="AE46" s="1163"/>
      <c r="AF46" s="1164"/>
      <c r="AG46" s="1162" t="s">
        <v>542</v>
      </c>
      <c r="AH46" s="1163"/>
      <c r="AI46" s="1164"/>
      <c r="AJ46" s="1162" t="s">
        <v>543</v>
      </c>
      <c r="AK46" s="1164"/>
      <c r="AL46" s="355" t="s">
        <v>544</v>
      </c>
      <c r="AM46" s="355" t="s">
        <v>545</v>
      </c>
      <c r="AN46" s="323"/>
    </row>
    <row r="47" spans="1:43" ht="18" customHeight="1">
      <c r="A47" s="323"/>
      <c r="B47" s="356" t="s">
        <v>546</v>
      </c>
      <c r="C47" s="355">
        <f>COUNTIFS($B$11:$B$30,C$45,$C$11:$C$30,"A",$E$11:$E$30,"*")</f>
        <v>1</v>
      </c>
      <c r="D47" s="355">
        <f>COUNTIFS($B$11:$B$30,C$45,$C$11:$C$30,"B",$E$11:$E$30,"*")</f>
        <v>0</v>
      </c>
      <c r="E47" s="355">
        <f>COUNTIFS($B$11:$B$30,E$45,$C$11:$C$30,"A",$E$11:$E$30,"*")</f>
        <v>0</v>
      </c>
      <c r="F47" s="1162">
        <f>COUNTIFS($B$11:$B$30,E$45,$C$11:$C$30,"B",$E$11:$E$30,"*")</f>
        <v>1</v>
      </c>
      <c r="G47" s="1163"/>
      <c r="H47" s="1164"/>
      <c r="I47" s="1162">
        <f>COUNTIFS($B$11:$B$30,I$45,$C$11:$C$30,"A",$E$11:$E$30,"*")</f>
        <v>0</v>
      </c>
      <c r="J47" s="1163"/>
      <c r="K47" s="1164"/>
      <c r="L47" s="1162">
        <f>COUNTIFS($B$11:$B$30,I$45,$C$11:$C$30,"B",$E$11:$E$30,"*")</f>
        <v>0</v>
      </c>
      <c r="M47" s="1163"/>
      <c r="N47" s="1164"/>
      <c r="O47" s="1162">
        <f>COUNTIFS($B$11:$B$30,O$45,$C$11:$C$30,"A",$E$11:$E$30,"*")</f>
        <v>0</v>
      </c>
      <c r="P47" s="1163"/>
      <c r="Q47" s="1164"/>
      <c r="R47" s="1162">
        <f>COUNTIFS($B$11:$B$30,O$45,$C$11:$C$30,"B",$E$11:$E$30,"*")</f>
        <v>0</v>
      </c>
      <c r="S47" s="1163"/>
      <c r="T47" s="1164"/>
      <c r="U47" s="1162">
        <f>COUNTIFS($B$11:$B$30,U$45,$C$11:$C$30,"A",$E$11:$E$30,"*")</f>
        <v>0</v>
      </c>
      <c r="V47" s="1163"/>
      <c r="W47" s="1164"/>
      <c r="X47" s="1162">
        <f>COUNTIFS($B$11:$B$30,U$45,$C$11:$C$30,"B",$E$11:$E$30,"*")</f>
        <v>0</v>
      </c>
      <c r="Y47" s="1163"/>
      <c r="Z47" s="1164"/>
      <c r="AA47" s="1162">
        <f>COUNTIFS($B$11:$B$30,AA$45,$C$11:$C$30,"A",$E$11:$E$30,"*")</f>
        <v>0</v>
      </c>
      <c r="AB47" s="1163"/>
      <c r="AC47" s="1164"/>
      <c r="AD47" s="1162">
        <f>COUNTIFS($B$11:$B$30,AA$45,$C$11:$C$30,"B",$E$11:$E$30,"*")</f>
        <v>0</v>
      </c>
      <c r="AE47" s="1163"/>
      <c r="AF47" s="1164"/>
      <c r="AG47" s="1162">
        <f>COUNTIFS($B$11:$B$30,AG$45,$C$11:$C$30,"A",$E$11:$E$30,"*")</f>
        <v>0</v>
      </c>
      <c r="AH47" s="1163"/>
      <c r="AI47" s="1164"/>
      <c r="AJ47" s="1162">
        <f>COUNTIFS($B$11:$B$30,AG$45,$C$11:$C$30,"B",$E$11:$E$30,"*")</f>
        <v>0</v>
      </c>
      <c r="AK47" s="1164"/>
      <c r="AL47" s="355">
        <f>COUNTIFS($B$11:$B$30,AL$45,$C$11:$C$30,"A",$E$11:$E$30,"*")</f>
        <v>0</v>
      </c>
      <c r="AM47" s="355">
        <f>COUNTIFS($B$11:$B$30,AL$45,$C$11:$C$30,"B",$E$11:$E$30,"*")</f>
        <v>0</v>
      </c>
      <c r="AN47" s="323"/>
    </row>
    <row r="48" spans="1:43" ht="18" customHeight="1">
      <c r="A48" s="323"/>
      <c r="B48" s="357" t="s">
        <v>547</v>
      </c>
      <c r="C48" s="355">
        <f>COUNTIFS($B$11:$B$30,C$45,$C$11:$C$30,"C",$E$11:$E$30,"*")</f>
        <v>0</v>
      </c>
      <c r="D48" s="355">
        <f>COUNTIFS($B$11:$B$30,C$45,$C$11:$C$30,"D",$E$11:$E$30,"*")</f>
        <v>0</v>
      </c>
      <c r="E48" s="355">
        <f>COUNTIFS($B$11:$B$30,E$45,$C$11:$C$30,"C",$E$11:$E$30,"*")</f>
        <v>0</v>
      </c>
      <c r="F48" s="1162">
        <f>COUNTIFS($B$11:$B$30,E$45,$C$11:$C$30,"D",$E$11:$E$30,"*")</f>
        <v>1</v>
      </c>
      <c r="G48" s="1163"/>
      <c r="H48" s="1164"/>
      <c r="I48" s="1162">
        <f>COUNTIFS($B$11:$B$30,I$45,$C$11:$C$30,"C",$E$11:$E$30,"*")</f>
        <v>1</v>
      </c>
      <c r="J48" s="1163"/>
      <c r="K48" s="1164"/>
      <c r="L48" s="1162">
        <f>COUNTIFS($B$11:$B$30,I$45,$C$11:$C$30,"D",$E$11:$E$30,"*")</f>
        <v>0</v>
      </c>
      <c r="M48" s="1163"/>
      <c r="N48" s="1164"/>
      <c r="O48" s="1162">
        <f>COUNTIFS($B$11:$B$30,O$45,$C$11:$C$30,"C",$E$11:$E$30,"*")</f>
        <v>0</v>
      </c>
      <c r="P48" s="1163"/>
      <c r="Q48" s="1164"/>
      <c r="R48" s="1162">
        <f>COUNTIFS($B$11:$B$30,O$45,$C$11:$C$30,"D",$E$11:$E$30,"*")</f>
        <v>0</v>
      </c>
      <c r="S48" s="1163"/>
      <c r="T48" s="1164"/>
      <c r="U48" s="1162">
        <f>COUNTIFS($B$11:$B$30,U$45,$C$11:$C$30,"C",$E$11:$E$30,"*")</f>
        <v>0</v>
      </c>
      <c r="V48" s="1163"/>
      <c r="W48" s="1164"/>
      <c r="X48" s="1162">
        <f>COUNTIFS($B$11:$B$30,U$45,$C$11:$C$30,"D",$E$11:$E$30,"*")</f>
        <v>0</v>
      </c>
      <c r="Y48" s="1163"/>
      <c r="Z48" s="1164"/>
      <c r="AA48" s="1162">
        <f>COUNTIFS($B$11:$B$30,AA$45,$C$11:$C$30,"C",$E$11:$E$30,"*")</f>
        <v>0</v>
      </c>
      <c r="AB48" s="1163"/>
      <c r="AC48" s="1164"/>
      <c r="AD48" s="1162">
        <f>COUNTIFS($B$11:$B$30,AA$45,$C$11:$C$30,"D",$E$11:$E$30,"*")</f>
        <v>0</v>
      </c>
      <c r="AE48" s="1163"/>
      <c r="AF48" s="1164"/>
      <c r="AG48" s="1162">
        <f>COUNTIFS($B$11:$B$30,AG$45,$C$11:$C$30,"C",$E$11:$E$30,"*")</f>
        <v>0</v>
      </c>
      <c r="AH48" s="1163"/>
      <c r="AI48" s="1164"/>
      <c r="AJ48" s="1162">
        <f>COUNTIFS($B$11:$B$30,AG$45,$C$11:$C$30,"D",$E$11:$E$30,"*")</f>
        <v>0</v>
      </c>
      <c r="AK48" s="1164"/>
      <c r="AL48" s="355">
        <f>COUNTIFS($B$11:$B$30,AL$45,$C$11:$C$30,"C",$E$11:$E$30,"*")</f>
        <v>0</v>
      </c>
      <c r="AM48" s="355">
        <f>COUNTIFS($B$11:$B$30,AL$45,$C$11:$C$30,"D",$E$11:$E$30,"*")</f>
        <v>0</v>
      </c>
      <c r="AN48" s="323"/>
    </row>
    <row r="49" spans="1:40" ht="24.9" customHeight="1">
      <c r="A49" s="323"/>
      <c r="B49" s="357" t="s">
        <v>548</v>
      </c>
      <c r="C49" s="1165" t="e">
        <f>IF($AK$3="４週",SUMIFS($AK$11:$AK$30,$B$11:$B$30,C45)/4/$AH$5,IF($AK$3="歴月",SUMIFS($AK$11:$AK$30,$B$11:$B$30,C45)/$AL$5,"記載する期間を選択してください"))</f>
        <v>#DIV/0!</v>
      </c>
      <c r="D49" s="1168"/>
      <c r="E49" s="1165" t="e">
        <f>IF($AK$3="４週",SUMIFS($AK$11:$AK$30,$B$11:$B$30,E45)/4/$AH$5,IF($AK$3="歴月",SUMIFS($AK$11:$AK$30,$B$11:$B$30,E45)/$AL$5,"記載する期間を選択してください"))</f>
        <v>#DIV/0!</v>
      </c>
      <c r="F49" s="1166"/>
      <c r="G49" s="1166"/>
      <c r="H49" s="1168"/>
      <c r="I49" s="1165" t="e">
        <f>IF($AK$3="４週",SUMIFS($AK$11:$AK$30,$B$11:$B$30,I45)/4/$AH$5,IF($AK$3="歴月",SUMIFS($AK$11:$AK$30,$B$11:$B$30,I45)/$AL$5,"記載する期間を選択してください"))</f>
        <v>#DIV/0!</v>
      </c>
      <c r="J49" s="1166"/>
      <c r="K49" s="1166"/>
      <c r="L49" s="1166"/>
      <c r="M49" s="1166"/>
      <c r="N49" s="1168"/>
      <c r="O49" s="1165" t="e">
        <f>IF($AK$3="４週",SUMIFS($AK$11:$AK$30,$B$11:$B$30,O45)/4/$AH$5,IF($AK$3="歴月",SUMIFS($AK$11:$AK$30,$B$11:$B$30,O45)/$AL$5,"記載する期間を選択してください"))</f>
        <v>#DIV/0!</v>
      </c>
      <c r="P49" s="1166"/>
      <c r="Q49" s="1166"/>
      <c r="R49" s="1166"/>
      <c r="S49" s="1166"/>
      <c r="T49" s="1168"/>
      <c r="U49" s="1165" t="e">
        <f>IF($AK$3="４週",SUMIFS($AK$11:$AK$30,$B$11:$B$30,U45)/4/$AH$5,IF($AK$3="歴月",SUMIFS($AK$11:$AK$30,$B$11:$B$30,U45)/$AL$5,"記載する期間を選択してください"))</f>
        <v>#DIV/0!</v>
      </c>
      <c r="V49" s="1166"/>
      <c r="W49" s="1166"/>
      <c r="X49" s="1166"/>
      <c r="Y49" s="1166"/>
      <c r="Z49" s="1168"/>
      <c r="AA49" s="1165" t="e">
        <f>IF($AK$3="４週",SUMIFS($AK$11:$AK$30,$B$11:$B$30,AA45)/4/$AH$5,IF($AK$3="歴月",SUMIFS($AK$11:$AK$30,$B$11:$B$30,AA45)/$AL$5,"記載する期間を選択してください"))</f>
        <v>#DIV/0!</v>
      </c>
      <c r="AB49" s="1166"/>
      <c r="AC49" s="1166"/>
      <c r="AD49" s="1166"/>
      <c r="AE49" s="1166"/>
      <c r="AF49" s="1168"/>
      <c r="AG49" s="1165" t="e">
        <f>IF($AK$3="４週",SUMIFS($AK$11:$AK$30,$B$11:$B$30,AG45)/4/$AH$5,IF($AK$3="歴月",SUMIFS($AK$11:$AK$30,$B$11:$B$30,AG45)/$AL$5,"記載する期間を選択してください"))</f>
        <v>#DIV/0!</v>
      </c>
      <c r="AH49" s="1166"/>
      <c r="AI49" s="1166"/>
      <c r="AJ49" s="1166"/>
      <c r="AK49" s="1168"/>
      <c r="AL49" s="1165" t="e">
        <f>IF($AK$3="４週",SUMIFS($AK$11:$AK$30,$B$11:$B$30,AL45)/4/$AH$5,IF($AK$3="歴月",SUMIFS($AK$11:$AK$30,$B$11:$B$30,AL45)/$AL$5,"記載する期間を選択してください"))</f>
        <v>#DIV/0!</v>
      </c>
      <c r="AM49" s="1168"/>
      <c r="AN49" s="323"/>
    </row>
    <row r="50" spans="1:40" ht="5.0999999999999996" customHeight="1">
      <c r="A50" s="323"/>
      <c r="B50" s="326"/>
      <c r="C50" s="358">
        <v>2</v>
      </c>
      <c r="D50" s="358"/>
      <c r="E50" s="358">
        <v>3</v>
      </c>
      <c r="F50" s="358"/>
      <c r="G50" s="358"/>
      <c r="H50" s="358"/>
      <c r="I50" s="358">
        <v>4</v>
      </c>
      <c r="J50" s="358"/>
      <c r="K50" s="358"/>
      <c r="L50" s="358"/>
      <c r="M50" s="358"/>
      <c r="N50" s="358"/>
      <c r="O50" s="358">
        <v>5</v>
      </c>
      <c r="P50" s="358"/>
      <c r="Q50" s="358"/>
      <c r="R50" s="358"/>
      <c r="S50" s="358"/>
      <c r="T50" s="358"/>
      <c r="U50" s="358">
        <v>6</v>
      </c>
      <c r="V50" s="358"/>
      <c r="W50" s="358"/>
      <c r="X50" s="358"/>
      <c r="Y50" s="358"/>
      <c r="Z50" s="358"/>
      <c r="AA50" s="358">
        <v>7</v>
      </c>
      <c r="AB50" s="358"/>
      <c r="AC50" s="358"/>
      <c r="AD50" s="358"/>
      <c r="AE50" s="358"/>
      <c r="AF50" s="358"/>
      <c r="AG50" s="358">
        <v>8</v>
      </c>
      <c r="AH50" s="358"/>
      <c r="AI50" s="358"/>
      <c r="AJ50" s="358"/>
      <c r="AK50" s="358"/>
      <c r="AL50" s="358">
        <v>9</v>
      </c>
      <c r="AM50" s="359"/>
      <c r="AN50" s="323"/>
    </row>
    <row r="51" spans="1:40" ht="15" customHeight="1">
      <c r="A51" s="350" t="s">
        <v>549</v>
      </c>
      <c r="B51" s="360"/>
      <c r="C51" s="361"/>
      <c r="D51" s="361"/>
      <c r="E51" s="361"/>
      <c r="F51" s="362"/>
      <c r="G51" s="361"/>
      <c r="H51" s="358"/>
      <c r="I51" s="358"/>
      <c r="J51" s="358"/>
      <c r="K51" s="358"/>
      <c r="L51" s="358"/>
      <c r="M51" s="358"/>
      <c r="N51" s="358"/>
      <c r="O51" s="358"/>
      <c r="P51" s="358"/>
      <c r="Q51" s="358"/>
      <c r="R51" s="358">
        <v>6</v>
      </c>
      <c r="S51" s="358"/>
      <c r="T51" s="358"/>
      <c r="U51" s="358"/>
      <c r="V51" s="358"/>
      <c r="W51" s="358"/>
      <c r="X51" s="358">
        <v>7</v>
      </c>
      <c r="Y51" s="358"/>
      <c r="Z51" s="358"/>
      <c r="AA51" s="358"/>
      <c r="AB51" s="358"/>
      <c r="AC51" s="358"/>
      <c r="AD51" s="358">
        <v>8</v>
      </c>
      <c r="AE51" s="358"/>
      <c r="AF51" s="358"/>
      <c r="AG51" s="363"/>
      <c r="AH51" s="363"/>
      <c r="AI51" s="363"/>
      <c r="AJ51" s="363">
        <v>9</v>
      </c>
      <c r="AK51" s="364"/>
      <c r="AL51" s="364"/>
      <c r="AM51" s="323"/>
    </row>
    <row r="52" spans="1:40" s="350" customFormat="1" ht="15" customHeight="1">
      <c r="A52" s="350" t="s">
        <v>550</v>
      </c>
      <c r="B52" s="351"/>
      <c r="C52" s="351"/>
      <c r="D52" s="351"/>
      <c r="E52" s="351"/>
      <c r="F52" s="351"/>
      <c r="G52" s="35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2"/>
      <c r="AE52" s="322"/>
      <c r="AF52" s="322"/>
      <c r="AG52" s="322"/>
      <c r="AH52" s="322"/>
      <c r="AI52" s="322"/>
      <c r="AJ52" s="322"/>
      <c r="AK52" s="322"/>
      <c r="AL52" s="322"/>
      <c r="AM52" s="322"/>
    </row>
    <row r="53" spans="1:40" s="350" customFormat="1" ht="15" customHeight="1">
      <c r="A53" s="350" t="s">
        <v>551</v>
      </c>
      <c r="B53" s="351"/>
      <c r="C53" s="351"/>
      <c r="D53" s="351"/>
      <c r="E53" s="351"/>
      <c r="F53" s="351"/>
      <c r="G53" s="351"/>
      <c r="H53" s="322"/>
      <c r="I53" s="322"/>
      <c r="J53" s="322"/>
      <c r="K53" s="322"/>
      <c r="L53" s="322"/>
      <c r="M53" s="322"/>
      <c r="N53" s="322"/>
      <c r="O53" s="322"/>
      <c r="P53" s="322"/>
      <c r="Q53" s="322"/>
      <c r="R53" s="322"/>
      <c r="S53" s="322"/>
      <c r="T53" s="322"/>
      <c r="U53" s="322"/>
      <c r="V53" s="322"/>
      <c r="W53" s="322"/>
      <c r="X53" s="322"/>
      <c r="Y53" s="322"/>
      <c r="Z53" s="322"/>
      <c r="AA53" s="322"/>
      <c r="AB53" s="322"/>
      <c r="AC53" s="322"/>
      <c r="AD53" s="322"/>
      <c r="AE53" s="322"/>
      <c r="AF53" s="322"/>
      <c r="AG53" s="322"/>
      <c r="AH53" s="322"/>
      <c r="AI53" s="322"/>
      <c r="AJ53" s="322"/>
      <c r="AK53" s="322"/>
      <c r="AL53" s="322"/>
      <c r="AM53" s="322"/>
    </row>
    <row r="54" spans="1:40" s="350" customFormat="1" ht="15" customHeight="1">
      <c r="A54" s="350" t="s">
        <v>553</v>
      </c>
      <c r="B54" s="351"/>
      <c r="C54" s="351"/>
      <c r="D54" s="351"/>
      <c r="E54" s="351"/>
      <c r="F54" s="351"/>
      <c r="G54" s="351"/>
      <c r="H54" s="322"/>
      <c r="I54" s="322"/>
      <c r="J54" s="322"/>
      <c r="K54" s="322"/>
      <c r="L54" s="322"/>
      <c r="M54" s="322"/>
      <c r="N54" s="322"/>
      <c r="O54" s="322"/>
      <c r="P54" s="322"/>
      <c r="Q54" s="322"/>
      <c r="R54" s="322"/>
      <c r="S54" s="322"/>
      <c r="T54" s="322"/>
      <c r="U54" s="322"/>
      <c r="V54" s="322"/>
      <c r="W54" s="322"/>
      <c r="X54" s="322"/>
      <c r="Y54" s="322"/>
      <c r="Z54" s="322"/>
      <c r="AA54" s="322"/>
      <c r="AB54" s="322"/>
      <c r="AC54" s="322"/>
      <c r="AD54" s="322"/>
      <c r="AE54" s="322"/>
      <c r="AF54" s="322"/>
      <c r="AG54" s="322"/>
      <c r="AH54" s="322"/>
      <c r="AI54" s="322"/>
      <c r="AJ54" s="322"/>
      <c r="AK54" s="322"/>
      <c r="AL54" s="322"/>
      <c r="AM54" s="322"/>
    </row>
    <row r="55" spans="1:40" s="350" customFormat="1" ht="15" customHeight="1">
      <c r="A55" s="350" t="s">
        <v>554</v>
      </c>
      <c r="B55" s="351"/>
      <c r="C55" s="351"/>
      <c r="D55" s="351"/>
      <c r="E55" s="351"/>
      <c r="F55" s="351"/>
      <c r="G55" s="351"/>
      <c r="H55" s="322"/>
      <c r="I55" s="322"/>
      <c r="J55" s="322"/>
      <c r="K55" s="322"/>
      <c r="L55" s="322"/>
      <c r="M55" s="322"/>
      <c r="N55" s="322"/>
      <c r="O55" s="322"/>
      <c r="P55" s="322"/>
      <c r="Q55" s="322"/>
      <c r="R55" s="322"/>
      <c r="S55" s="322"/>
      <c r="T55" s="322"/>
      <c r="U55" s="322"/>
      <c r="V55" s="322"/>
      <c r="W55" s="322"/>
      <c r="X55" s="322"/>
      <c r="Y55" s="322"/>
      <c r="Z55" s="322"/>
      <c r="AA55" s="322"/>
      <c r="AB55" s="322"/>
      <c r="AC55" s="322"/>
      <c r="AD55" s="322"/>
      <c r="AE55" s="322"/>
      <c r="AF55" s="322"/>
      <c r="AG55" s="322"/>
      <c r="AH55" s="322"/>
      <c r="AI55" s="322"/>
      <c r="AJ55" s="322"/>
      <c r="AK55" s="322"/>
      <c r="AL55" s="322"/>
      <c r="AM55" s="322"/>
    </row>
    <row r="56" spans="1:40" ht="15" customHeight="1">
      <c r="A56" s="350" t="s">
        <v>555</v>
      </c>
      <c r="B56" s="365"/>
      <c r="C56" s="350"/>
      <c r="D56" s="350"/>
      <c r="E56" s="350"/>
      <c r="F56" s="350"/>
      <c r="G56" s="350"/>
    </row>
    <row r="57" spans="1:40" ht="15" customHeight="1">
      <c r="A57" s="350" t="s">
        <v>556</v>
      </c>
      <c r="B57" s="365"/>
      <c r="C57" s="350"/>
      <c r="D57" s="350"/>
      <c r="E57" s="350"/>
      <c r="F57" s="350"/>
      <c r="G57" s="350"/>
    </row>
    <row r="58" spans="1:40" ht="15" customHeight="1">
      <c r="A58" s="350"/>
      <c r="B58" s="356" t="s">
        <v>557</v>
      </c>
      <c r="C58" s="1153" t="s">
        <v>558</v>
      </c>
      <c r="D58" s="1153"/>
      <c r="E58" s="1153"/>
      <c r="F58" s="350"/>
      <c r="G58" s="350"/>
    </row>
    <row r="59" spans="1:40" ht="15" customHeight="1">
      <c r="A59" s="350"/>
      <c r="B59" s="366" t="s">
        <v>532</v>
      </c>
      <c r="C59" s="1171" t="s">
        <v>559</v>
      </c>
      <c r="D59" s="1171"/>
      <c r="E59" s="1171"/>
      <c r="F59" s="350"/>
      <c r="G59" s="350"/>
    </row>
    <row r="60" spans="1:40" ht="15" customHeight="1">
      <c r="A60" s="350"/>
      <c r="B60" s="366" t="s">
        <v>533</v>
      </c>
      <c r="C60" s="1171" t="s">
        <v>560</v>
      </c>
      <c r="D60" s="1171"/>
      <c r="E60" s="1171"/>
      <c r="F60" s="350"/>
      <c r="G60" s="350"/>
    </row>
    <row r="61" spans="1:40" ht="15" customHeight="1">
      <c r="A61" s="350"/>
      <c r="B61" s="366" t="s">
        <v>535</v>
      </c>
      <c r="C61" s="1171" t="s">
        <v>561</v>
      </c>
      <c r="D61" s="1171"/>
      <c r="E61" s="1171"/>
      <c r="F61" s="350"/>
      <c r="G61" s="350"/>
    </row>
    <row r="62" spans="1:40" ht="15" customHeight="1">
      <c r="A62" s="350"/>
      <c r="B62" s="366" t="s">
        <v>537</v>
      </c>
      <c r="C62" s="1171" t="s">
        <v>562</v>
      </c>
      <c r="D62" s="1171"/>
      <c r="E62" s="1171"/>
      <c r="F62" s="350"/>
      <c r="G62" s="350"/>
    </row>
    <row r="63" spans="1:40" ht="15" customHeight="1">
      <c r="A63" s="350"/>
      <c r="B63" s="350" t="s">
        <v>563</v>
      </c>
      <c r="C63" s="350"/>
      <c r="D63" s="350"/>
      <c r="E63" s="350"/>
      <c r="F63" s="350"/>
      <c r="G63" s="350"/>
    </row>
    <row r="64" spans="1:40" ht="15" customHeight="1">
      <c r="A64" s="350"/>
      <c r="B64" s="350" t="s">
        <v>564</v>
      </c>
      <c r="C64" s="350"/>
      <c r="D64" s="350"/>
      <c r="E64" s="350"/>
      <c r="F64" s="350"/>
      <c r="G64" s="350"/>
    </row>
    <row r="65" spans="1:7" ht="15" customHeight="1">
      <c r="A65" s="350"/>
      <c r="B65" s="350" t="s">
        <v>565</v>
      </c>
      <c r="C65" s="350"/>
      <c r="D65" s="350"/>
      <c r="E65" s="350"/>
      <c r="F65" s="350"/>
      <c r="G65" s="350"/>
    </row>
    <row r="66" spans="1:7" ht="15" customHeight="1">
      <c r="A66" s="350" t="s">
        <v>566</v>
      </c>
      <c r="B66" s="365"/>
      <c r="C66" s="350"/>
      <c r="D66" s="350"/>
      <c r="E66" s="350"/>
      <c r="F66" s="350"/>
      <c r="G66" s="350"/>
    </row>
    <row r="67" spans="1:7" ht="15" customHeight="1">
      <c r="A67" s="350" t="s">
        <v>567</v>
      </c>
      <c r="B67" s="365"/>
      <c r="C67" s="350"/>
      <c r="D67" s="350"/>
      <c r="E67" s="350"/>
      <c r="F67" s="350"/>
      <c r="G67" s="350"/>
    </row>
    <row r="68" spans="1:7" ht="15" customHeight="1">
      <c r="A68" s="350" t="s">
        <v>568</v>
      </c>
      <c r="B68" s="365"/>
      <c r="C68" s="350"/>
      <c r="D68" s="350"/>
      <c r="E68" s="350"/>
      <c r="F68" s="350"/>
      <c r="G68" s="350"/>
    </row>
    <row r="69" spans="1:7" ht="15" customHeight="1">
      <c r="A69" s="350" t="s">
        <v>569</v>
      </c>
      <c r="B69" s="365"/>
      <c r="C69" s="350"/>
      <c r="D69" s="350"/>
      <c r="E69" s="350"/>
      <c r="F69" s="350"/>
      <c r="G69" s="350"/>
    </row>
    <row r="70" spans="1:7" ht="15" customHeight="1">
      <c r="A70" s="350" t="s">
        <v>570</v>
      </c>
      <c r="B70" s="365"/>
      <c r="C70" s="350"/>
      <c r="D70" s="350"/>
      <c r="E70" s="350"/>
      <c r="F70" s="350"/>
      <c r="G70" s="350"/>
    </row>
    <row r="71" spans="1:7" ht="15" customHeight="1">
      <c r="A71" s="350" t="s">
        <v>571</v>
      </c>
      <c r="B71" s="365"/>
      <c r="C71" s="350"/>
      <c r="D71" s="350"/>
      <c r="E71" s="350"/>
      <c r="F71" s="350"/>
      <c r="G71" s="350"/>
    </row>
    <row r="72" spans="1:7" ht="15" customHeight="1">
      <c r="A72" s="350"/>
      <c r="B72" s="350" t="s">
        <v>572</v>
      </c>
      <c r="C72" s="350"/>
      <c r="D72" s="350"/>
      <c r="E72" s="350"/>
      <c r="F72" s="350"/>
      <c r="G72" s="350"/>
    </row>
    <row r="73" spans="1:7" ht="15" customHeight="1">
      <c r="A73" s="350"/>
      <c r="B73" s="350" t="s">
        <v>573</v>
      </c>
      <c r="C73" s="350"/>
      <c r="D73" s="350"/>
      <c r="E73" s="350"/>
      <c r="F73" s="350"/>
      <c r="G73" s="350"/>
    </row>
    <row r="74" spans="1:7" ht="15" customHeight="1">
      <c r="A74" s="350" t="s">
        <v>574</v>
      </c>
      <c r="B74" s="365"/>
      <c r="C74" s="350"/>
      <c r="D74" s="350"/>
      <c r="E74" s="350"/>
      <c r="F74" s="350"/>
      <c r="G74" s="350"/>
    </row>
    <row r="75" spans="1:7" ht="15" customHeight="1">
      <c r="A75" s="350" t="s">
        <v>575</v>
      </c>
      <c r="B75" s="365"/>
      <c r="C75" s="350"/>
      <c r="D75" s="350"/>
      <c r="E75" s="350"/>
      <c r="F75" s="350"/>
      <c r="G75" s="350"/>
    </row>
    <row r="76" spans="1:7" ht="15" customHeight="1">
      <c r="A76" s="350" t="s">
        <v>576</v>
      </c>
      <c r="B76" s="365"/>
      <c r="C76" s="350"/>
      <c r="D76" s="350"/>
      <c r="E76" s="350"/>
      <c r="F76" s="350"/>
      <c r="G76" s="350"/>
    </row>
    <row r="77" spans="1:7" ht="15" customHeight="1">
      <c r="A77" s="350" t="s">
        <v>577</v>
      </c>
      <c r="B77" s="365"/>
      <c r="C77" s="350"/>
      <c r="D77" s="350"/>
      <c r="E77" s="350"/>
      <c r="F77" s="350"/>
      <c r="G77" s="350"/>
    </row>
    <row r="78" spans="1:7" ht="15" customHeight="1">
      <c r="A78" s="350" t="s">
        <v>578</v>
      </c>
      <c r="B78" s="365"/>
      <c r="C78" s="350"/>
      <c r="D78" s="350"/>
      <c r="E78" s="350"/>
      <c r="F78" s="350"/>
      <c r="G78" s="350"/>
    </row>
    <row r="79" spans="1:7" ht="15" customHeight="1">
      <c r="A79" s="350" t="s">
        <v>579</v>
      </c>
      <c r="B79" s="365"/>
      <c r="C79" s="350"/>
      <c r="D79" s="350"/>
      <c r="E79" s="350"/>
      <c r="F79" s="350"/>
      <c r="G79" s="350"/>
    </row>
    <row r="80" spans="1:7" ht="15" customHeight="1">
      <c r="A80" s="350" t="s">
        <v>580</v>
      </c>
      <c r="B80" s="365"/>
      <c r="C80" s="350"/>
      <c r="D80" s="350"/>
      <c r="E80" s="350"/>
      <c r="F80" s="350"/>
      <c r="G80" s="350"/>
    </row>
    <row r="81" spans="1:7" ht="15" customHeight="1">
      <c r="A81" s="350" t="s">
        <v>581</v>
      </c>
      <c r="B81" s="365"/>
      <c r="C81" s="350"/>
      <c r="D81" s="350"/>
      <c r="E81" s="350"/>
      <c r="F81" s="350"/>
      <c r="G81" s="350"/>
    </row>
  </sheetData>
  <mergeCells count="113">
    <mergeCell ref="C61:E61"/>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F48:H48"/>
    <mergeCell ref="I48:K48"/>
    <mergeCell ref="L48:N48"/>
    <mergeCell ref="O48:Q48"/>
    <mergeCell ref="R48:T48"/>
    <mergeCell ref="U48:W48"/>
    <mergeCell ref="U47:W47"/>
    <mergeCell ref="X47:Z47"/>
    <mergeCell ref="AA47:AC47"/>
    <mergeCell ref="AD47:AF47"/>
    <mergeCell ref="AG47:AI47"/>
    <mergeCell ref="AJ47:AK47"/>
    <mergeCell ref="X46:Z46"/>
    <mergeCell ref="AA46:AC46"/>
    <mergeCell ref="AD46:AF46"/>
    <mergeCell ref="AG46:AI46"/>
    <mergeCell ref="AJ46:AK46"/>
    <mergeCell ref="U46:W46"/>
    <mergeCell ref="F47:H47"/>
    <mergeCell ref="I47:K47"/>
    <mergeCell ref="L47:N47"/>
    <mergeCell ref="O47:Q47"/>
    <mergeCell ref="R47:T47"/>
    <mergeCell ref="F46:H46"/>
    <mergeCell ref="I46:K46"/>
    <mergeCell ref="L46:N46"/>
    <mergeCell ref="O46:Q46"/>
    <mergeCell ref="R46:T46"/>
    <mergeCell ref="I45:N45"/>
    <mergeCell ref="O45:T45"/>
    <mergeCell ref="U45:Z45"/>
    <mergeCell ref="AA45:AF45"/>
    <mergeCell ref="AG45:AK45"/>
    <mergeCell ref="AL45:AM45"/>
    <mergeCell ref="A41:B41"/>
    <mergeCell ref="C41:D41"/>
    <mergeCell ref="A42:B42"/>
    <mergeCell ref="C42:D42"/>
    <mergeCell ref="C45:D45"/>
    <mergeCell ref="E45:H45"/>
    <mergeCell ref="B37:K37"/>
    <mergeCell ref="L37:O37"/>
    <mergeCell ref="P37:S37"/>
    <mergeCell ref="T37:W37"/>
    <mergeCell ref="B38:K38"/>
    <mergeCell ref="L38:O38"/>
    <mergeCell ref="P38:S38"/>
    <mergeCell ref="T38:W38"/>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9"/>
  <dataValidations count="6">
    <dataValidation type="list" allowBlank="1" showInputMessage="1" sqref="B11:B30" xr:uid="{6C173F4B-5C56-4B4A-A487-7BD61ABE199E}">
      <formula1>INDIRECT($AK$1)</formula1>
    </dataValidation>
    <dataValidation type="list" allowBlank="1" showInputMessage="1" showErrorMessage="1" sqref="C11:C30" xr:uid="{EC591485-676A-474C-BDC1-6D4294ED59E3}">
      <formula1>"A,B,C,D"</formula1>
    </dataValidation>
    <dataValidation operator="greaterThanOrEqual" allowBlank="1" showInputMessage="1" showErrorMessage="1" sqref="I39:I40 L39:L40 L43 I43" xr:uid="{FDBC3ADE-E700-4C4A-9068-0546FDAE6DB8}"/>
    <dataValidation type="whole" operator="greaterThanOrEqual" allowBlank="1" showInputMessage="1" showErrorMessage="1" sqref="L38:W38" xr:uid="{77A7A1B2-8DD7-45EF-B128-E5EB3407468D}">
      <formula1>0</formula1>
    </dataValidation>
    <dataValidation type="list" allowBlank="1" showInputMessage="1" showErrorMessage="1" sqref="AK4:AN4" xr:uid="{AE508309-B579-43AB-8119-64715FE4194D}">
      <formula1>"予定,実績"</formula1>
    </dataValidation>
    <dataValidation type="list" allowBlank="1" showInputMessage="1" showErrorMessage="1" sqref="B38:K38" xr:uid="{B63D1065-AD53-4981-B3BC-2551944B57FA}">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6" max="3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T34"/>
  <sheetViews>
    <sheetView view="pageBreakPreview" zoomScaleNormal="100" zoomScaleSheetLayoutView="100" workbookViewId="0">
      <selection activeCell="C32" sqref="C32:N32"/>
    </sheetView>
  </sheetViews>
  <sheetFormatPr defaultColWidth="9" defaultRowHeight="13.2"/>
  <cols>
    <col min="1" max="1" width="4.3984375" style="5" customWidth="1"/>
    <col min="2" max="2" width="5.69921875" style="5" customWidth="1"/>
    <col min="3" max="3" width="12.09765625" style="5" customWidth="1"/>
    <col min="4" max="5" width="9" style="5"/>
    <col min="6" max="6" width="15.09765625" style="5" bestFit="1" customWidth="1"/>
    <col min="7" max="12" width="9" style="5"/>
    <col min="13" max="13" width="6.3984375" style="5" customWidth="1"/>
    <col min="14" max="14" width="4.19921875" style="5" customWidth="1"/>
    <col min="15" max="16384" width="9" style="5"/>
  </cols>
  <sheetData>
    <row r="1" spans="2:20" s="134" customFormat="1" ht="26.25" customHeight="1"/>
    <row r="2" spans="2:20" s="135" customFormat="1" ht="14.4"/>
    <row r="3" spans="2:20" s="135" customFormat="1" ht="16.2">
      <c r="B3" s="136" t="s">
        <v>73</v>
      </c>
      <c r="F3" s="137" t="s">
        <v>74</v>
      </c>
    </row>
    <row r="4" spans="2:20" s="135" customFormat="1" ht="14.4"/>
    <row r="5" spans="2:20" s="135" customFormat="1" ht="24.75" customHeight="1">
      <c r="B5" s="136"/>
      <c r="C5" s="1183" t="s">
        <v>75</v>
      </c>
      <c r="D5" s="1184"/>
      <c r="E5" s="1185"/>
      <c r="F5" s="1186"/>
      <c r="G5" s="1186"/>
      <c r="H5" s="1186"/>
      <c r="I5" s="1186"/>
      <c r="J5" s="1187"/>
      <c r="K5" s="136"/>
      <c r="L5" s="136"/>
      <c r="M5" s="136"/>
      <c r="N5" s="136"/>
    </row>
    <row r="6" spans="2:20" s="135" customFormat="1" ht="14.4">
      <c r="B6" s="136"/>
      <c r="C6" s="132"/>
      <c r="D6" s="132"/>
      <c r="E6" s="132"/>
      <c r="F6" s="132"/>
      <c r="G6" s="132"/>
      <c r="H6" s="132"/>
      <c r="I6" s="132"/>
      <c r="J6" s="132"/>
      <c r="K6" s="136"/>
      <c r="L6" s="136"/>
      <c r="M6" s="136"/>
      <c r="N6" s="136"/>
    </row>
    <row r="7" spans="2:20" ht="16.2">
      <c r="B7" s="10"/>
      <c r="C7" s="11"/>
      <c r="D7" s="11"/>
      <c r="E7" s="11"/>
      <c r="F7" s="11"/>
      <c r="G7" s="11"/>
      <c r="H7" s="11"/>
      <c r="I7" s="11"/>
      <c r="J7" s="11"/>
      <c r="K7" s="11"/>
      <c r="L7" s="11"/>
      <c r="M7" s="11"/>
      <c r="N7" s="12"/>
    </row>
    <row r="8" spans="2:20" ht="16.2">
      <c r="B8" s="13"/>
      <c r="C8" s="1193" t="s">
        <v>0</v>
      </c>
      <c r="D8" s="1193"/>
      <c r="E8" s="131"/>
      <c r="F8" s="131"/>
      <c r="G8" s="131"/>
      <c r="H8" s="131"/>
      <c r="I8" s="131"/>
      <c r="J8" s="211"/>
      <c r="K8" s="140"/>
      <c r="L8" s="140"/>
      <c r="M8" s="140"/>
      <c r="N8" s="139"/>
      <c r="R8" s="5" t="s">
        <v>198</v>
      </c>
      <c r="T8" s="5" t="s">
        <v>198</v>
      </c>
    </row>
    <row r="9" spans="2:20" ht="16.2">
      <c r="B9" s="13"/>
      <c r="C9" s="1188" t="s">
        <v>1</v>
      </c>
      <c r="D9" s="1188"/>
      <c r="E9" s="124" t="s">
        <v>192</v>
      </c>
      <c r="F9" s="9"/>
      <c r="G9" s="9" t="s">
        <v>195</v>
      </c>
      <c r="H9" s="214" t="s">
        <v>198</v>
      </c>
      <c r="I9" s="212" t="s">
        <v>196</v>
      </c>
      <c r="J9" s="213" t="s">
        <v>197</v>
      </c>
      <c r="K9" s="209"/>
      <c r="L9" s="209"/>
      <c r="M9" s="209"/>
      <c r="N9" s="210"/>
      <c r="R9" s="5" t="s">
        <v>193</v>
      </c>
      <c r="T9" s="5" t="s">
        <v>199</v>
      </c>
    </row>
    <row r="10" spans="2:20" ht="16.2">
      <c r="B10" s="13"/>
      <c r="C10" s="1188" t="s">
        <v>2</v>
      </c>
      <c r="D10" s="1188"/>
      <c r="E10" s="215" t="s">
        <v>198</v>
      </c>
      <c r="F10" s="104"/>
      <c r="G10" s="104"/>
      <c r="H10" s="104"/>
      <c r="I10" s="104"/>
      <c r="J10" s="105"/>
      <c r="K10" s="15"/>
      <c r="L10" s="9"/>
      <c r="M10" s="9"/>
      <c r="N10" s="14"/>
      <c r="R10" s="5" t="s">
        <v>194</v>
      </c>
      <c r="T10" s="5" t="s">
        <v>200</v>
      </c>
    </row>
    <row r="11" spans="2:20">
      <c r="B11" s="13"/>
      <c r="H11" s="9"/>
      <c r="I11" s="9"/>
      <c r="J11" s="9"/>
      <c r="K11" s="9"/>
      <c r="L11" s="9"/>
      <c r="M11" s="9"/>
      <c r="N11" s="16"/>
    </row>
    <row r="12" spans="2:20">
      <c r="B12" s="13"/>
      <c r="C12" s="80"/>
      <c r="D12" s="138"/>
      <c r="E12" s="138"/>
      <c r="F12" s="138"/>
      <c r="G12" s="138"/>
      <c r="H12" s="125"/>
      <c r="I12" s="125"/>
      <c r="J12" s="11"/>
      <c r="K12" s="11"/>
      <c r="L12" s="11"/>
      <c r="M12" s="18"/>
      <c r="N12" s="16"/>
    </row>
    <row r="13" spans="2:20">
      <c r="B13" s="13"/>
      <c r="C13" s="13"/>
      <c r="D13" s="9"/>
      <c r="E13" s="9"/>
      <c r="F13" s="19"/>
      <c r="G13" s="20"/>
      <c r="H13" s="20"/>
      <c r="I13" s="20"/>
      <c r="J13" s="9"/>
      <c r="K13" s="9"/>
      <c r="L13" s="9"/>
      <c r="M13" s="16"/>
      <c r="N13" s="16"/>
    </row>
    <row r="14" spans="2:20">
      <c r="B14" s="13"/>
      <c r="C14" s="13"/>
      <c r="D14" s="9"/>
      <c r="E14" s="9"/>
      <c r="F14" s="19"/>
      <c r="G14" s="20"/>
      <c r="H14" s="20"/>
      <c r="I14" s="20"/>
      <c r="J14" s="9"/>
      <c r="K14" s="9"/>
      <c r="L14" s="9"/>
      <c r="M14" s="16"/>
      <c r="N14" s="16"/>
    </row>
    <row r="15" spans="2:20">
      <c r="B15" s="13"/>
      <c r="C15" s="13"/>
      <c r="E15" s="9"/>
      <c r="F15" s="9"/>
      <c r="G15" s="9"/>
      <c r="H15" s="9"/>
      <c r="I15" s="9"/>
      <c r="J15" s="9"/>
      <c r="K15" s="9"/>
      <c r="L15" s="9" t="s">
        <v>3</v>
      </c>
      <c r="M15" s="16"/>
      <c r="N15" s="16"/>
    </row>
    <row r="16" spans="2:20">
      <c r="B16" s="13"/>
      <c r="C16" s="13"/>
      <c r="D16" s="9"/>
      <c r="E16" s="9"/>
      <c r="F16" s="9"/>
      <c r="G16" s="9"/>
      <c r="H16" s="9"/>
      <c r="I16" s="9"/>
      <c r="J16" s="9"/>
      <c r="K16" s="9"/>
      <c r="L16" s="9"/>
      <c r="M16" s="16"/>
      <c r="N16" s="16"/>
    </row>
    <row r="17" spans="2:16">
      <c r="B17" s="13"/>
      <c r="C17" s="13"/>
      <c r="D17" s="132"/>
      <c r="E17" s="132"/>
      <c r="F17" s="132"/>
      <c r="G17" s="132"/>
      <c r="H17" s="132"/>
      <c r="I17" s="132"/>
      <c r="J17" s="132"/>
      <c r="K17" s="132"/>
      <c r="L17" s="9"/>
      <c r="M17" s="16"/>
      <c r="N17" s="83"/>
    </row>
    <row r="18" spans="2:16">
      <c r="B18" s="13"/>
      <c r="C18" s="21"/>
      <c r="D18" s="132"/>
      <c r="E18" s="132"/>
      <c r="F18" s="132"/>
      <c r="G18" s="132"/>
      <c r="H18" s="132"/>
      <c r="I18" s="132"/>
      <c r="J18" s="132"/>
      <c r="K18" s="132"/>
      <c r="L18" s="9"/>
      <c r="M18" s="16"/>
      <c r="N18" s="83"/>
    </row>
    <row r="19" spans="2:16">
      <c r="B19" s="13"/>
      <c r="C19" s="13"/>
      <c r="D19" s="132"/>
      <c r="E19" s="132"/>
      <c r="F19" s="132"/>
      <c r="G19" s="132"/>
      <c r="H19" s="132"/>
      <c r="I19" s="132"/>
      <c r="J19" s="132"/>
      <c r="K19" s="132"/>
      <c r="L19" s="9"/>
      <c r="M19" s="16"/>
      <c r="N19" s="83"/>
    </row>
    <row r="20" spans="2:16">
      <c r="B20" s="13"/>
      <c r="C20" s="13"/>
      <c r="D20" s="133"/>
      <c r="E20" s="133"/>
      <c r="F20" s="133"/>
      <c r="G20" s="133"/>
      <c r="H20" s="133"/>
      <c r="I20" s="132"/>
      <c r="J20" s="132"/>
      <c r="K20" s="132"/>
      <c r="L20" s="9"/>
      <c r="M20" s="16"/>
      <c r="N20" s="83"/>
    </row>
    <row r="21" spans="2:16">
      <c r="B21" s="13"/>
      <c r="C21" s="13"/>
      <c r="D21" s="133"/>
      <c r="E21" s="133"/>
      <c r="F21" s="133"/>
      <c r="G21" s="133"/>
      <c r="H21" s="133"/>
      <c r="I21" s="132"/>
      <c r="J21" s="132"/>
      <c r="K21" s="132"/>
      <c r="L21" s="9"/>
      <c r="M21" s="16"/>
      <c r="N21" s="83"/>
    </row>
    <row r="22" spans="2:16">
      <c r="B22" s="13"/>
      <c r="C22" s="13"/>
      <c r="D22" s="133"/>
      <c r="E22" s="133"/>
      <c r="F22" s="133"/>
      <c r="G22" s="133"/>
      <c r="H22" s="133"/>
      <c r="I22" s="132"/>
      <c r="J22" s="132"/>
      <c r="K22" s="132"/>
      <c r="L22" s="9"/>
      <c r="M22" s="16"/>
      <c r="N22" s="83"/>
    </row>
    <row r="23" spans="2:16" ht="14.4">
      <c r="B23" s="13"/>
      <c r="C23" s="13"/>
      <c r="D23" s="133"/>
      <c r="E23" s="133"/>
      <c r="F23" s="133"/>
      <c r="G23" s="1190"/>
      <c r="H23" s="1191"/>
      <c r="I23" s="132"/>
      <c r="J23" s="132"/>
      <c r="K23" s="132"/>
      <c r="L23" s="124"/>
      <c r="M23" s="16"/>
      <c r="N23" s="83"/>
    </row>
    <row r="24" spans="2:16" ht="18.75" customHeight="1">
      <c r="B24" s="13"/>
      <c r="C24" s="13"/>
      <c r="D24" s="133"/>
      <c r="E24" s="133"/>
      <c r="F24" s="133"/>
      <c r="G24" s="133"/>
      <c r="H24" s="133"/>
      <c r="I24" s="132"/>
      <c r="J24" s="132"/>
      <c r="K24" s="132"/>
      <c r="L24" s="9"/>
      <c r="M24" s="16"/>
      <c r="N24" s="83"/>
    </row>
    <row r="25" spans="2:16" ht="16.5" customHeight="1">
      <c r="B25" s="13"/>
      <c r="C25" s="13"/>
      <c r="D25" s="1190"/>
      <c r="E25" s="1190"/>
      <c r="F25" s="133"/>
      <c r="G25" s="1190"/>
      <c r="H25" s="1191"/>
      <c r="I25" s="132"/>
      <c r="J25" s="132"/>
      <c r="K25" s="132"/>
      <c r="L25" s="9"/>
      <c r="M25" s="16"/>
      <c r="N25" s="83"/>
    </row>
    <row r="26" spans="2:16" ht="25.5" customHeight="1">
      <c r="B26" s="13"/>
      <c r="C26" s="13"/>
      <c r="D26" s="133"/>
      <c r="E26" s="133"/>
      <c r="F26" s="133"/>
      <c r="G26" s="133"/>
      <c r="H26" s="133"/>
      <c r="I26" s="132"/>
      <c r="J26" s="132"/>
      <c r="K26" s="132"/>
      <c r="L26" s="9"/>
      <c r="M26" s="16"/>
      <c r="N26" s="16"/>
      <c r="O26" s="9"/>
      <c r="P26" s="81"/>
    </row>
    <row r="27" spans="2:16">
      <c r="B27" s="13"/>
      <c r="C27" s="22"/>
      <c r="D27" s="23"/>
      <c r="E27" s="23"/>
      <c r="F27" s="23"/>
      <c r="G27" s="23"/>
      <c r="H27" s="23"/>
      <c r="I27" s="23"/>
      <c r="J27" s="23"/>
      <c r="K27" s="23"/>
      <c r="L27" s="23"/>
      <c r="M27" s="24"/>
      <c r="N27" s="16"/>
    </row>
    <row r="28" spans="2:16">
      <c r="B28" s="22"/>
      <c r="C28" s="23"/>
      <c r="D28" s="23"/>
      <c r="E28" s="23"/>
      <c r="F28" s="23"/>
      <c r="G28" s="23"/>
      <c r="H28" s="23"/>
      <c r="I28" s="23"/>
      <c r="J28" s="23"/>
      <c r="K28" s="23"/>
      <c r="L28" s="23"/>
      <c r="M28" s="23"/>
      <c r="N28" s="24"/>
    </row>
    <row r="29" spans="2:16">
      <c r="B29" s="9"/>
      <c r="C29" s="9"/>
      <c r="D29" s="9"/>
      <c r="E29" s="9"/>
      <c r="F29" s="9"/>
    </row>
    <row r="30" spans="2:16">
      <c r="B30" s="25" t="s">
        <v>4</v>
      </c>
      <c r="C30" s="1192" t="s">
        <v>5</v>
      </c>
      <c r="D30" s="1192"/>
      <c r="E30" s="1192"/>
      <c r="F30" s="1192"/>
      <c r="G30" s="1192"/>
      <c r="H30" s="1192"/>
      <c r="I30" s="1192"/>
      <c r="J30" s="1192"/>
      <c r="K30" s="1192"/>
      <c r="L30" s="1192"/>
      <c r="M30" s="1192"/>
      <c r="N30" s="123"/>
    </row>
    <row r="31" spans="2:16">
      <c r="B31" s="26">
        <v>2</v>
      </c>
      <c r="C31" s="1192" t="s">
        <v>6</v>
      </c>
      <c r="D31" s="1192"/>
      <c r="E31" s="1192"/>
      <c r="F31" s="1192"/>
      <c r="G31" s="1192"/>
      <c r="H31" s="1192"/>
      <c r="I31" s="1192"/>
      <c r="J31" s="1192"/>
      <c r="K31" s="1192"/>
      <c r="L31" s="1192"/>
      <c r="M31" s="1192"/>
      <c r="N31" s="1192"/>
    </row>
    <row r="32" spans="2:16" ht="29.25" customHeight="1">
      <c r="B32" s="26">
        <v>3</v>
      </c>
      <c r="C32" s="1189" t="s">
        <v>7</v>
      </c>
      <c r="D32" s="1189"/>
      <c r="E32" s="1189"/>
      <c r="F32" s="1189"/>
      <c r="G32" s="1189"/>
      <c r="H32" s="1189"/>
      <c r="I32" s="1189"/>
      <c r="J32" s="1189"/>
      <c r="K32" s="1189"/>
      <c r="L32" s="1189"/>
      <c r="M32" s="1189"/>
      <c r="N32" s="1189"/>
    </row>
    <row r="33" spans="2:3">
      <c r="B33" s="5">
        <v>4</v>
      </c>
      <c r="C33" s="5" t="s">
        <v>8</v>
      </c>
    </row>
    <row r="34" spans="2:3">
      <c r="B34" s="5">
        <v>5</v>
      </c>
      <c r="C34" s="5" t="s">
        <v>9</v>
      </c>
    </row>
  </sheetData>
  <mergeCells count="11">
    <mergeCell ref="C5:D5"/>
    <mergeCell ref="E5:J5"/>
    <mergeCell ref="C9:D9"/>
    <mergeCell ref="C32:N32"/>
    <mergeCell ref="D25:E25"/>
    <mergeCell ref="G25:H25"/>
    <mergeCell ref="C10:D10"/>
    <mergeCell ref="G23:H23"/>
    <mergeCell ref="C30:M30"/>
    <mergeCell ref="C31:N31"/>
    <mergeCell ref="C8:D8"/>
  </mergeCells>
  <phoneticPr fontId="27"/>
  <dataValidations count="2">
    <dataValidation type="list" allowBlank="1" showInputMessage="1" showErrorMessage="1" sqref="H9" xr:uid="{00000000-0002-0000-0400-000000000000}">
      <formula1>$R$8:$R$10</formula1>
    </dataValidation>
    <dataValidation type="list" allowBlank="1" showInputMessage="1" showErrorMessage="1" sqref="E10" xr:uid="{00000000-0002-0000-0400-000001000000}">
      <formula1>$T$8:$T$10</formula1>
    </dataValidation>
  </dataValidations>
  <pageMargins left="0.78740157480314965" right="0.78740157480314965" top="0.6692913385826772" bottom="0.51181102362204722" header="0.51181102362204722" footer="0.51181102362204722"/>
  <pageSetup paperSize="9"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42"/>
  <sheetViews>
    <sheetView view="pageBreakPreview" topLeftCell="A13" zoomScale="75" zoomScaleNormal="100" workbookViewId="0">
      <selection activeCell="T7" sqref="T7:V7"/>
    </sheetView>
  </sheetViews>
  <sheetFormatPr defaultColWidth="9" defaultRowHeight="13.2"/>
  <cols>
    <col min="1" max="1" width="6.3984375" style="5" customWidth="1"/>
    <col min="2" max="2" width="14.09765625" style="5" bestFit="1" customWidth="1"/>
    <col min="3" max="3" width="10.5" style="5" customWidth="1"/>
    <col min="4" max="4" width="5.59765625" style="5" bestFit="1" customWidth="1"/>
    <col min="5" max="7" width="9" style="5"/>
    <col min="8" max="8" width="5.59765625" style="5" bestFit="1" customWidth="1"/>
    <col min="9" max="11" width="9" style="5"/>
    <col min="12" max="12" width="5.59765625" style="5" bestFit="1" customWidth="1"/>
    <col min="13" max="15" width="9" style="5"/>
    <col min="16" max="16" width="5.59765625" style="5" bestFit="1" customWidth="1"/>
    <col min="17" max="19" width="9" style="5"/>
    <col min="20" max="20" width="5.59765625" style="5" bestFit="1" customWidth="1"/>
    <col min="21" max="16384" width="9" style="5"/>
  </cols>
  <sheetData>
    <row r="1" spans="2:24" s="135" customFormat="1" ht="40.5" customHeight="1"/>
    <row r="2" spans="2:24" ht="16.2">
      <c r="B2" s="7" t="s">
        <v>76</v>
      </c>
      <c r="C2" s="7"/>
      <c r="D2" s="7"/>
      <c r="E2" s="7"/>
      <c r="F2" s="7"/>
      <c r="G2" s="27" t="s">
        <v>77</v>
      </c>
      <c r="H2" s="7"/>
      <c r="I2" s="7"/>
      <c r="J2" s="7"/>
      <c r="K2" s="7"/>
      <c r="L2" s="7"/>
      <c r="M2" s="7"/>
      <c r="N2" s="7"/>
      <c r="O2" s="7"/>
      <c r="P2" s="7"/>
      <c r="Q2" s="7"/>
      <c r="R2" s="7"/>
      <c r="S2" s="7"/>
      <c r="T2" s="7"/>
      <c r="U2" s="7"/>
      <c r="V2" s="7"/>
      <c r="W2" s="7"/>
      <c r="X2" s="7"/>
    </row>
    <row r="3" spans="2:24">
      <c r="B3" s="7"/>
      <c r="C3" s="7"/>
      <c r="D3" s="7"/>
      <c r="E3" s="7"/>
      <c r="F3" s="7"/>
      <c r="G3" s="7"/>
      <c r="H3" s="7"/>
      <c r="I3" s="7"/>
      <c r="J3" s="7"/>
      <c r="K3" s="7"/>
      <c r="L3" s="7"/>
      <c r="M3" s="7"/>
      <c r="N3" s="7"/>
      <c r="O3" s="7"/>
      <c r="P3" s="7"/>
      <c r="Q3" s="7"/>
      <c r="R3" s="7"/>
      <c r="S3" s="7"/>
      <c r="T3" s="7"/>
      <c r="U3" s="7"/>
      <c r="V3" s="7"/>
      <c r="W3" s="7"/>
      <c r="X3" s="7"/>
    </row>
    <row r="4" spans="2:24" ht="25.5" customHeight="1">
      <c r="B4" s="7"/>
      <c r="C4" s="1201" t="s">
        <v>75</v>
      </c>
      <c r="D4" s="1202"/>
      <c r="E4" s="1197"/>
      <c r="F4" s="1198"/>
      <c r="G4" s="1199"/>
      <c r="H4" s="1199"/>
      <c r="I4" s="1199"/>
      <c r="J4" s="1199"/>
      <c r="K4" s="1199"/>
      <c r="L4" s="1199"/>
      <c r="M4" s="1200"/>
      <c r="N4" s="29"/>
      <c r="O4" s="162"/>
      <c r="P4" s="7"/>
      <c r="Q4" s="7"/>
      <c r="R4" s="7"/>
      <c r="S4" s="7"/>
      <c r="T4" s="7"/>
      <c r="U4" s="7"/>
      <c r="V4" s="7"/>
      <c r="W4" s="7"/>
      <c r="X4" s="7"/>
    </row>
    <row r="5" spans="2:24" ht="25.5" customHeight="1">
      <c r="B5" s="7"/>
      <c r="C5" s="1201" t="s">
        <v>69</v>
      </c>
      <c r="D5" s="1202"/>
      <c r="E5" s="1197"/>
      <c r="F5" s="1198"/>
      <c r="G5" s="1198"/>
      <c r="H5" s="1198"/>
      <c r="I5" s="1198"/>
      <c r="J5" s="1198"/>
      <c r="K5" s="1198"/>
      <c r="L5" s="1198"/>
      <c r="M5" s="1203"/>
      <c r="N5" s="30"/>
      <c r="O5" s="162"/>
      <c r="P5" s="7"/>
      <c r="Q5" s="7"/>
      <c r="R5" s="7"/>
      <c r="S5" s="7"/>
      <c r="T5" s="7"/>
      <c r="U5" s="7"/>
      <c r="V5" s="7"/>
      <c r="W5" s="7"/>
      <c r="X5" s="7"/>
    </row>
    <row r="6" spans="2:24">
      <c r="B6" s="7"/>
      <c r="C6" s="7"/>
      <c r="D6" s="7"/>
      <c r="E6" s="7" t="s">
        <v>78</v>
      </c>
      <c r="F6" s="7"/>
      <c r="G6" s="7"/>
      <c r="H6" s="7"/>
      <c r="I6" s="7"/>
      <c r="J6" s="7"/>
      <c r="K6" s="7"/>
      <c r="L6" s="7"/>
      <c r="M6" s="7"/>
      <c r="N6" s="7"/>
      <c r="O6" s="7"/>
      <c r="P6" s="7"/>
      <c r="Q6" s="7"/>
      <c r="R6" s="7"/>
      <c r="S6" s="7"/>
      <c r="T6" s="7"/>
      <c r="U6" s="7"/>
      <c r="V6" s="7"/>
      <c r="W6" s="7"/>
      <c r="X6" s="7"/>
    </row>
    <row r="7" spans="2:24" ht="17.25" customHeight="1">
      <c r="B7" s="31"/>
      <c r="C7" s="32" t="s">
        <v>79</v>
      </c>
      <c r="D7" s="17"/>
      <c r="E7" s="33">
        <v>1</v>
      </c>
      <c r="F7" s="17" t="s">
        <v>80</v>
      </c>
      <c r="G7" s="32"/>
      <c r="H7" s="34"/>
      <c r="I7" s="33">
        <v>2</v>
      </c>
      <c r="J7" s="17" t="s">
        <v>80</v>
      </c>
      <c r="K7" s="32"/>
      <c r="L7" s="34"/>
      <c r="M7" s="17" t="s">
        <v>81</v>
      </c>
      <c r="N7" s="17" t="s">
        <v>80</v>
      </c>
      <c r="O7" s="32"/>
      <c r="P7" s="34"/>
      <c r="Q7" s="17" t="s">
        <v>81</v>
      </c>
      <c r="R7" s="17" t="s">
        <v>80</v>
      </c>
      <c r="S7" s="32"/>
      <c r="T7" s="1201" t="s">
        <v>82</v>
      </c>
      <c r="U7" s="1204"/>
      <c r="V7" s="1205"/>
      <c r="W7" s="7"/>
      <c r="X7" s="7"/>
    </row>
    <row r="8" spans="2:24" ht="16.5" customHeight="1">
      <c r="B8" s="35" t="s">
        <v>83</v>
      </c>
      <c r="C8" s="36"/>
      <c r="D8" s="17" t="s">
        <v>84</v>
      </c>
      <c r="E8" s="37" t="s">
        <v>85</v>
      </c>
      <c r="F8" s="38"/>
      <c r="G8" s="39" t="s">
        <v>86</v>
      </c>
      <c r="H8" s="17" t="s">
        <v>84</v>
      </c>
      <c r="I8" s="37" t="s">
        <v>85</v>
      </c>
      <c r="J8" s="38"/>
      <c r="K8" s="39" t="s">
        <v>86</v>
      </c>
      <c r="L8" s="17" t="s">
        <v>84</v>
      </c>
      <c r="M8" s="37" t="s">
        <v>85</v>
      </c>
      <c r="N8" s="38"/>
      <c r="O8" s="39" t="s">
        <v>86</v>
      </c>
      <c r="P8" s="17" t="s">
        <v>84</v>
      </c>
      <c r="Q8" s="37" t="s">
        <v>85</v>
      </c>
      <c r="R8" s="38"/>
      <c r="S8" s="39" t="s">
        <v>86</v>
      </c>
      <c r="T8" s="17" t="s">
        <v>84</v>
      </c>
      <c r="U8" s="40" t="s">
        <v>85</v>
      </c>
      <c r="V8" s="39" t="s">
        <v>86</v>
      </c>
      <c r="W8" s="7"/>
      <c r="X8" s="7"/>
    </row>
    <row r="9" spans="2:24">
      <c r="B9" s="8" t="s">
        <v>87</v>
      </c>
      <c r="C9" s="28" t="s">
        <v>88</v>
      </c>
      <c r="D9" s="35"/>
      <c r="E9" s="41"/>
      <c r="F9" s="42" t="s">
        <v>89</v>
      </c>
      <c r="G9" s="43"/>
      <c r="H9" s="35"/>
      <c r="I9" s="41"/>
      <c r="J9" s="42" t="s">
        <v>89</v>
      </c>
      <c r="K9" s="43"/>
      <c r="L9" s="35"/>
      <c r="M9" s="41"/>
      <c r="N9" s="42" t="s">
        <v>89</v>
      </c>
      <c r="O9" s="43"/>
      <c r="P9" s="35"/>
      <c r="Q9" s="41"/>
      <c r="R9" s="42" t="s">
        <v>89</v>
      </c>
      <c r="S9" s="43"/>
      <c r="T9" s="35"/>
      <c r="U9" s="44"/>
      <c r="V9" s="43"/>
      <c r="W9" s="7"/>
      <c r="X9" s="7"/>
    </row>
    <row r="10" spans="2:24" ht="20.100000000000001" customHeight="1">
      <c r="B10" s="45"/>
      <c r="C10" s="141"/>
      <c r="D10" s="142"/>
      <c r="E10" s="143"/>
      <c r="F10" s="144" t="s">
        <v>184</v>
      </c>
      <c r="G10" s="145"/>
      <c r="H10" s="142"/>
      <c r="I10" s="143" t="s">
        <v>13</v>
      </c>
      <c r="J10" s="144" t="s">
        <v>14</v>
      </c>
      <c r="K10" s="145"/>
      <c r="L10" s="142"/>
      <c r="M10" s="143"/>
      <c r="N10" s="144" t="s">
        <v>14</v>
      </c>
      <c r="O10" s="145"/>
      <c r="P10" s="142"/>
      <c r="Q10" s="143"/>
      <c r="R10" s="144" t="s">
        <v>14</v>
      </c>
      <c r="S10" s="145"/>
      <c r="T10" s="142"/>
      <c r="U10" s="143"/>
      <c r="V10" s="46"/>
      <c r="W10" s="7"/>
      <c r="X10" s="7"/>
    </row>
    <row r="11" spans="2:24" ht="20.100000000000001" customHeight="1">
      <c r="B11" s="53"/>
      <c r="C11" s="146"/>
      <c r="D11" s="147"/>
      <c r="E11" s="148"/>
      <c r="F11" s="144" t="s">
        <v>14</v>
      </c>
      <c r="G11" s="149"/>
      <c r="H11" s="147"/>
      <c r="I11" s="148"/>
      <c r="J11" s="144" t="s">
        <v>186</v>
      </c>
      <c r="K11" s="149"/>
      <c r="L11" s="147"/>
      <c r="M11" s="148"/>
      <c r="N11" s="144" t="s">
        <v>14</v>
      </c>
      <c r="O11" s="149"/>
      <c r="P11" s="147"/>
      <c r="Q11" s="148"/>
      <c r="R11" s="144" t="s">
        <v>14</v>
      </c>
      <c r="S11" s="149"/>
      <c r="T11" s="147"/>
      <c r="U11" s="148"/>
      <c r="V11" s="54"/>
      <c r="W11" s="7"/>
      <c r="X11" s="7"/>
    </row>
    <row r="12" spans="2:24" ht="20.100000000000001" customHeight="1">
      <c r="B12" s="53"/>
      <c r="C12" s="146"/>
      <c r="D12" s="147"/>
      <c r="E12" s="148"/>
      <c r="F12" s="144" t="s">
        <v>185</v>
      </c>
      <c r="G12" s="149"/>
      <c r="H12" s="147"/>
      <c r="I12" s="148"/>
      <c r="J12" s="144" t="s">
        <v>14</v>
      </c>
      <c r="K12" s="149"/>
      <c r="L12" s="147"/>
      <c r="M12" s="148"/>
      <c r="N12" s="144" t="s">
        <v>14</v>
      </c>
      <c r="O12" s="149"/>
      <c r="P12" s="147"/>
      <c r="Q12" s="148"/>
      <c r="R12" s="144" t="s">
        <v>14</v>
      </c>
      <c r="S12" s="149"/>
      <c r="T12" s="147"/>
      <c r="U12" s="148"/>
      <c r="V12" s="54"/>
      <c r="W12" s="7"/>
      <c r="X12" s="7"/>
    </row>
    <row r="13" spans="2:24" ht="20.100000000000001" customHeight="1">
      <c r="B13" s="53"/>
      <c r="C13" s="57"/>
      <c r="D13" s="55"/>
      <c r="E13" s="56"/>
      <c r="F13" s="49" t="s">
        <v>90</v>
      </c>
      <c r="G13" s="57"/>
      <c r="H13" s="55"/>
      <c r="I13" s="56"/>
      <c r="J13" s="49" t="s">
        <v>90</v>
      </c>
      <c r="K13" s="57"/>
      <c r="L13" s="55"/>
      <c r="M13" s="56"/>
      <c r="N13" s="49" t="s">
        <v>90</v>
      </c>
      <c r="O13" s="57"/>
      <c r="P13" s="55"/>
      <c r="Q13" s="56"/>
      <c r="R13" s="49" t="s">
        <v>90</v>
      </c>
      <c r="S13" s="57"/>
      <c r="T13" s="58"/>
      <c r="U13" s="59"/>
      <c r="V13" s="54"/>
      <c r="W13" s="7"/>
      <c r="X13" s="7"/>
    </row>
    <row r="14" spans="2:24" ht="20.100000000000001" customHeight="1">
      <c r="B14" s="53"/>
      <c r="C14" s="57"/>
      <c r="D14" s="55"/>
      <c r="E14" s="56"/>
      <c r="F14" s="49" t="s">
        <v>90</v>
      </c>
      <c r="G14" s="57"/>
      <c r="H14" s="55"/>
      <c r="I14" s="56"/>
      <c r="J14" s="49" t="s">
        <v>90</v>
      </c>
      <c r="K14" s="57"/>
      <c r="L14" s="55"/>
      <c r="M14" s="56"/>
      <c r="N14" s="49" t="s">
        <v>90</v>
      </c>
      <c r="O14" s="57"/>
      <c r="P14" s="55"/>
      <c r="Q14" s="56"/>
      <c r="R14" s="49" t="s">
        <v>90</v>
      </c>
      <c r="S14" s="57"/>
      <c r="T14" s="58"/>
      <c r="U14" s="59"/>
      <c r="V14" s="54"/>
      <c r="W14" s="7"/>
      <c r="X14" s="7"/>
    </row>
    <row r="15" spans="2:24" ht="20.100000000000001" customHeight="1">
      <c r="B15" s="53"/>
      <c r="C15" s="57"/>
      <c r="D15" s="55"/>
      <c r="E15" s="56"/>
      <c r="F15" s="49" t="s">
        <v>90</v>
      </c>
      <c r="G15" s="57"/>
      <c r="H15" s="55"/>
      <c r="I15" s="56"/>
      <c r="J15" s="49" t="s">
        <v>90</v>
      </c>
      <c r="K15" s="57"/>
      <c r="L15" s="55"/>
      <c r="M15" s="56"/>
      <c r="N15" s="49" t="s">
        <v>90</v>
      </c>
      <c r="O15" s="57"/>
      <c r="P15" s="55"/>
      <c r="Q15" s="56"/>
      <c r="R15" s="49" t="s">
        <v>90</v>
      </c>
      <c r="S15" s="57"/>
      <c r="T15" s="58"/>
      <c r="U15" s="59"/>
      <c r="V15" s="54"/>
      <c r="W15" s="7"/>
      <c r="X15" s="7"/>
    </row>
    <row r="16" spans="2:24" ht="20.100000000000001" customHeight="1">
      <c r="B16" s="53"/>
      <c r="C16" s="57"/>
      <c r="D16" s="55"/>
      <c r="E16" s="56"/>
      <c r="F16" s="49" t="s">
        <v>90</v>
      </c>
      <c r="G16" s="57"/>
      <c r="H16" s="55"/>
      <c r="I16" s="56"/>
      <c r="J16" s="49" t="s">
        <v>90</v>
      </c>
      <c r="K16" s="57"/>
      <c r="L16" s="55"/>
      <c r="M16" s="56"/>
      <c r="N16" s="49" t="s">
        <v>90</v>
      </c>
      <c r="O16" s="57"/>
      <c r="P16" s="55"/>
      <c r="Q16" s="56"/>
      <c r="R16" s="49" t="s">
        <v>90</v>
      </c>
      <c r="S16" s="57"/>
      <c r="T16" s="58"/>
      <c r="U16" s="59"/>
      <c r="V16" s="54"/>
      <c r="W16" s="7"/>
      <c r="X16" s="7"/>
    </row>
    <row r="17" spans="2:24" ht="20.100000000000001" customHeight="1">
      <c r="B17" s="60"/>
      <c r="C17" s="43"/>
      <c r="D17" s="61"/>
      <c r="E17" s="62"/>
      <c r="F17" s="49" t="s">
        <v>91</v>
      </c>
      <c r="G17" s="63"/>
      <c r="H17" s="61"/>
      <c r="I17" s="62"/>
      <c r="J17" s="49" t="s">
        <v>91</v>
      </c>
      <c r="K17" s="63"/>
      <c r="L17" s="61"/>
      <c r="M17" s="62"/>
      <c r="N17" s="49" t="s">
        <v>91</v>
      </c>
      <c r="O17" s="63"/>
      <c r="P17" s="61"/>
      <c r="Q17" s="62"/>
      <c r="R17" s="49" t="s">
        <v>91</v>
      </c>
      <c r="S17" s="63"/>
      <c r="T17" s="64"/>
      <c r="U17" s="65"/>
      <c r="V17" s="66"/>
      <c r="W17" s="7"/>
      <c r="X17" s="7"/>
    </row>
    <row r="18" spans="2:24" ht="20.100000000000001" customHeight="1">
      <c r="B18" s="67" t="s">
        <v>92</v>
      </c>
      <c r="C18" s="28"/>
      <c r="D18" s="8"/>
      <c r="E18" s="68"/>
      <c r="F18" s="68"/>
      <c r="G18" s="28"/>
      <c r="H18" s="8"/>
      <c r="I18" s="68"/>
      <c r="J18" s="68"/>
      <c r="K18" s="28"/>
      <c r="L18" s="8"/>
      <c r="M18" s="68"/>
      <c r="N18" s="68"/>
      <c r="O18" s="28"/>
      <c r="P18" s="8"/>
      <c r="Q18" s="68"/>
      <c r="R18" s="68"/>
      <c r="S18" s="28"/>
      <c r="T18" s="68"/>
      <c r="U18" s="68"/>
      <c r="V18" s="28"/>
      <c r="W18" s="7"/>
      <c r="X18" s="7"/>
    </row>
    <row r="19" spans="2:24" ht="20.100000000000001" customHeight="1">
      <c r="B19" s="150"/>
      <c r="C19" s="141"/>
      <c r="D19" s="142"/>
      <c r="E19" s="143" t="s">
        <v>15</v>
      </c>
      <c r="F19" s="144"/>
      <c r="G19" s="145"/>
      <c r="H19" s="142"/>
      <c r="I19" s="143" t="s">
        <v>15</v>
      </c>
      <c r="J19" s="144"/>
      <c r="K19" s="145"/>
      <c r="L19" s="47"/>
      <c r="M19" s="48"/>
      <c r="N19" s="49"/>
      <c r="O19" s="50"/>
      <c r="P19" s="47"/>
      <c r="Q19" s="48"/>
      <c r="R19" s="49"/>
      <c r="S19" s="50"/>
      <c r="T19" s="51" t="s">
        <v>93</v>
      </c>
      <c r="U19" s="52" t="s">
        <v>93</v>
      </c>
      <c r="V19" s="50"/>
      <c r="W19" s="7"/>
      <c r="X19" s="7"/>
    </row>
    <row r="20" spans="2:24" ht="20.100000000000001" customHeight="1">
      <c r="B20" s="151"/>
      <c r="C20" s="146"/>
      <c r="D20" s="147"/>
      <c r="E20" s="148" t="s">
        <v>15</v>
      </c>
      <c r="F20" s="152"/>
      <c r="G20" s="145"/>
      <c r="H20" s="147"/>
      <c r="I20" s="148" t="s">
        <v>15</v>
      </c>
      <c r="J20" s="152"/>
      <c r="K20" s="145"/>
      <c r="L20" s="55"/>
      <c r="M20" s="56"/>
      <c r="N20" s="69"/>
      <c r="O20" s="57"/>
      <c r="P20" s="55"/>
      <c r="Q20" s="56"/>
      <c r="R20" s="69"/>
      <c r="S20" s="57"/>
      <c r="T20" s="58" t="s">
        <v>93</v>
      </c>
      <c r="U20" s="59" t="s">
        <v>93</v>
      </c>
      <c r="V20" s="57"/>
      <c r="W20" s="7"/>
      <c r="X20" s="7"/>
    </row>
    <row r="21" spans="2:24" ht="20.100000000000001" customHeight="1">
      <c r="B21" s="151"/>
      <c r="C21" s="146"/>
      <c r="D21" s="147" t="s">
        <v>15</v>
      </c>
      <c r="E21" s="148" t="s">
        <v>15</v>
      </c>
      <c r="F21" s="152"/>
      <c r="G21" s="145"/>
      <c r="H21" s="147"/>
      <c r="I21" s="148" t="s">
        <v>15</v>
      </c>
      <c r="J21" s="152"/>
      <c r="K21" s="145"/>
      <c r="L21" s="55"/>
      <c r="M21" s="56"/>
      <c r="N21" s="69"/>
      <c r="O21" s="57"/>
      <c r="P21" s="55"/>
      <c r="Q21" s="56"/>
      <c r="R21" s="69"/>
      <c r="S21" s="57"/>
      <c r="T21" s="58" t="s">
        <v>93</v>
      </c>
      <c r="U21" s="59" t="s">
        <v>93</v>
      </c>
      <c r="V21" s="57"/>
      <c r="W21" s="7"/>
      <c r="X21" s="7"/>
    </row>
    <row r="22" spans="2:24" ht="20.100000000000001" customHeight="1">
      <c r="B22" s="151"/>
      <c r="C22" s="146"/>
      <c r="D22" s="147"/>
      <c r="E22" s="148" t="s">
        <v>15</v>
      </c>
      <c r="F22" s="152"/>
      <c r="G22" s="145"/>
      <c r="H22" s="147"/>
      <c r="I22" s="148" t="s">
        <v>15</v>
      </c>
      <c r="J22" s="152"/>
      <c r="K22" s="145"/>
      <c r="L22" s="55" t="s">
        <v>94</v>
      </c>
      <c r="M22" s="56" t="s">
        <v>94</v>
      </c>
      <c r="N22" s="69"/>
      <c r="O22" s="57"/>
      <c r="P22" s="55"/>
      <c r="Q22" s="56"/>
      <c r="R22" s="69"/>
      <c r="S22" s="57"/>
      <c r="T22" s="58" t="s">
        <v>93</v>
      </c>
      <c r="U22" s="59" t="s">
        <v>93</v>
      </c>
      <c r="V22" s="57"/>
      <c r="W22" s="7"/>
      <c r="X22" s="7"/>
    </row>
    <row r="23" spans="2:24" ht="20.100000000000001" customHeight="1">
      <c r="B23" s="151"/>
      <c r="C23" s="146"/>
      <c r="D23" s="147"/>
      <c r="E23" s="148" t="s">
        <v>15</v>
      </c>
      <c r="F23" s="152"/>
      <c r="G23" s="145"/>
      <c r="H23" s="147"/>
      <c r="I23" s="148" t="s">
        <v>15</v>
      </c>
      <c r="J23" s="152"/>
      <c r="K23" s="145"/>
      <c r="L23" s="55" t="s">
        <v>94</v>
      </c>
      <c r="M23" s="56" t="s">
        <v>94</v>
      </c>
      <c r="N23" s="69" t="s">
        <v>94</v>
      </c>
      <c r="O23" s="57"/>
      <c r="P23" s="55"/>
      <c r="Q23" s="56"/>
      <c r="R23" s="69"/>
      <c r="S23" s="57"/>
      <c r="T23" s="58" t="s">
        <v>93</v>
      </c>
      <c r="U23" s="59" t="s">
        <v>93</v>
      </c>
      <c r="V23" s="57"/>
      <c r="W23" s="7"/>
      <c r="X23" s="7"/>
    </row>
    <row r="24" spans="2:24" ht="20.100000000000001" customHeight="1">
      <c r="B24" s="151"/>
      <c r="C24" s="146"/>
      <c r="D24" s="147"/>
      <c r="E24" s="148" t="s">
        <v>15</v>
      </c>
      <c r="F24" s="152"/>
      <c r="G24" s="145"/>
      <c r="H24" s="147"/>
      <c r="I24" s="148" t="s">
        <v>15</v>
      </c>
      <c r="J24" s="152"/>
      <c r="K24" s="145"/>
      <c r="L24" s="55"/>
      <c r="M24" s="56"/>
      <c r="N24" s="69"/>
      <c r="O24" s="57"/>
      <c r="P24" s="55"/>
      <c r="Q24" s="56"/>
      <c r="R24" s="69"/>
      <c r="S24" s="57"/>
      <c r="T24" s="58" t="s">
        <v>93</v>
      </c>
      <c r="U24" s="59" t="s">
        <v>93</v>
      </c>
      <c r="V24" s="57"/>
      <c r="W24" s="7"/>
      <c r="X24" s="7"/>
    </row>
    <row r="25" spans="2:24" ht="20.100000000000001" customHeight="1">
      <c r="B25" s="151"/>
      <c r="C25" s="146"/>
      <c r="D25" s="147" t="s">
        <v>15</v>
      </c>
      <c r="E25" s="148" t="s">
        <v>15</v>
      </c>
      <c r="F25" s="152"/>
      <c r="G25" s="145"/>
      <c r="H25" s="147"/>
      <c r="I25" s="148"/>
      <c r="J25" s="152"/>
      <c r="K25" s="145"/>
      <c r="L25" s="55"/>
      <c r="M25" s="56"/>
      <c r="N25" s="69"/>
      <c r="O25" s="57"/>
      <c r="P25" s="55"/>
      <c r="Q25" s="56"/>
      <c r="R25" s="69"/>
      <c r="S25" s="57"/>
      <c r="T25" s="58" t="s">
        <v>93</v>
      </c>
      <c r="U25" s="59" t="s">
        <v>93</v>
      </c>
      <c r="V25" s="57"/>
      <c r="W25" s="7"/>
      <c r="X25" s="7"/>
    </row>
    <row r="26" spans="2:24" ht="20.100000000000001" customHeight="1">
      <c r="B26" s="151"/>
      <c r="C26" s="146"/>
      <c r="D26" s="147" t="s">
        <v>15</v>
      </c>
      <c r="E26" s="148" t="s">
        <v>15</v>
      </c>
      <c r="F26" s="152"/>
      <c r="G26" s="145"/>
      <c r="H26" s="147"/>
      <c r="I26" s="148"/>
      <c r="J26" s="152"/>
      <c r="K26" s="145"/>
      <c r="L26" s="55"/>
      <c r="M26" s="56"/>
      <c r="N26" s="69"/>
      <c r="O26" s="57"/>
      <c r="P26" s="55"/>
      <c r="Q26" s="56"/>
      <c r="R26" s="69"/>
      <c r="S26" s="57"/>
      <c r="T26" s="58" t="s">
        <v>93</v>
      </c>
      <c r="U26" s="59" t="s">
        <v>93</v>
      </c>
      <c r="V26" s="57"/>
      <c r="W26" s="7"/>
      <c r="X26" s="7"/>
    </row>
    <row r="27" spans="2:24" ht="20.100000000000001" customHeight="1">
      <c r="B27" s="151" t="s">
        <v>15</v>
      </c>
      <c r="C27" s="146"/>
      <c r="D27" s="147" t="s">
        <v>15</v>
      </c>
      <c r="E27" s="148"/>
      <c r="F27" s="152"/>
      <c r="G27" s="149" t="s">
        <v>15</v>
      </c>
      <c r="H27" s="147"/>
      <c r="I27" s="148"/>
      <c r="J27" s="152"/>
      <c r="K27" s="149" t="s">
        <v>16</v>
      </c>
      <c r="L27" s="55"/>
      <c r="M27" s="56"/>
      <c r="N27" s="69"/>
      <c r="O27" s="57"/>
      <c r="P27" s="55"/>
      <c r="Q27" s="56"/>
      <c r="R27" s="69"/>
      <c r="S27" s="57"/>
      <c r="T27" s="58"/>
      <c r="U27" s="59"/>
      <c r="V27" s="57"/>
      <c r="W27" s="7"/>
      <c r="X27" s="7"/>
    </row>
    <row r="28" spans="2:24" ht="20.100000000000001" customHeight="1">
      <c r="B28" s="151"/>
      <c r="C28" s="146"/>
      <c r="D28" s="147"/>
      <c r="E28" s="148"/>
      <c r="F28" s="152"/>
      <c r="G28" s="149"/>
      <c r="H28" s="147"/>
      <c r="I28" s="148"/>
      <c r="J28" s="152"/>
      <c r="K28" s="149"/>
      <c r="L28" s="55"/>
      <c r="M28" s="56"/>
      <c r="N28" s="69"/>
      <c r="O28" s="57"/>
      <c r="P28" s="55"/>
      <c r="Q28" s="56"/>
      <c r="R28" s="69"/>
      <c r="S28" s="57"/>
      <c r="T28" s="58"/>
      <c r="U28" s="59"/>
      <c r="V28" s="57"/>
      <c r="W28" s="7"/>
      <c r="X28" s="7"/>
    </row>
    <row r="29" spans="2:24" ht="21.75" customHeight="1">
      <c r="B29" s="153" t="s">
        <v>95</v>
      </c>
      <c r="C29" s="154"/>
      <c r="D29" s="153" t="s">
        <v>96</v>
      </c>
      <c r="E29" s="155"/>
      <c r="F29" s="155"/>
      <c r="G29" s="156" t="s">
        <v>17</v>
      </c>
      <c r="H29" s="153" t="s">
        <v>96</v>
      </c>
      <c r="I29" s="155"/>
      <c r="J29" s="155"/>
      <c r="K29" s="156" t="s">
        <v>17</v>
      </c>
      <c r="L29" s="71" t="s">
        <v>96</v>
      </c>
      <c r="M29" s="33"/>
      <c r="N29" s="33"/>
      <c r="O29" s="72" t="s">
        <v>97</v>
      </c>
      <c r="P29" s="71" t="s">
        <v>96</v>
      </c>
      <c r="Q29" s="33"/>
      <c r="R29" s="33"/>
      <c r="S29" s="72" t="s">
        <v>97</v>
      </c>
      <c r="T29" s="70" t="s">
        <v>98</v>
      </c>
      <c r="U29" s="17"/>
      <c r="V29" s="32" t="s">
        <v>98</v>
      </c>
      <c r="W29" s="7"/>
      <c r="X29" s="7"/>
    </row>
    <row r="30" spans="2:24" ht="22.5" customHeight="1">
      <c r="B30" s="157" t="s">
        <v>99</v>
      </c>
      <c r="C30" s="158"/>
      <c r="D30" s="159"/>
      <c r="E30" s="160"/>
      <c r="F30" s="160"/>
      <c r="G30" s="161" t="s">
        <v>17</v>
      </c>
      <c r="H30" s="159"/>
      <c r="I30" s="160"/>
      <c r="J30" s="160"/>
      <c r="K30" s="161" t="s">
        <v>17</v>
      </c>
      <c r="L30" s="75"/>
      <c r="M30" s="73"/>
      <c r="N30" s="73"/>
      <c r="O30" s="74" t="s">
        <v>100</v>
      </c>
      <c r="P30" s="75"/>
      <c r="Q30" s="73"/>
      <c r="R30" s="73"/>
      <c r="S30" s="74" t="s">
        <v>100</v>
      </c>
      <c r="T30" s="76"/>
      <c r="U30" s="76"/>
      <c r="V30" s="36" t="s">
        <v>101</v>
      </c>
      <c r="W30" s="7"/>
      <c r="X30" s="7"/>
    </row>
    <row r="31" spans="2:24" ht="26.25" customHeight="1">
      <c r="B31" s="60" t="s">
        <v>102</v>
      </c>
      <c r="C31" s="36"/>
      <c r="D31" s="1194" t="s">
        <v>103</v>
      </c>
      <c r="E31" s="1195"/>
      <c r="F31" s="1195"/>
      <c r="G31" s="1195"/>
      <c r="H31" s="1195"/>
      <c r="I31" s="1195"/>
      <c r="J31" s="1195"/>
      <c r="K31" s="1195"/>
      <c r="L31" s="1195"/>
      <c r="M31" s="1195"/>
      <c r="N31" s="1195"/>
      <c r="O31" s="1195"/>
      <c r="P31" s="1195"/>
      <c r="Q31" s="1195"/>
      <c r="R31" s="1195"/>
      <c r="S31" s="1195"/>
      <c r="T31" s="1195"/>
      <c r="U31" s="1195"/>
      <c r="V31" s="1196"/>
      <c r="W31" s="7"/>
      <c r="X31" s="7"/>
    </row>
    <row r="32" spans="2:24">
      <c r="B32" s="7"/>
      <c r="C32" s="7"/>
      <c r="D32" s="7"/>
      <c r="E32" s="7"/>
      <c r="F32" s="7"/>
      <c r="G32" s="7"/>
      <c r="H32" s="7"/>
      <c r="I32" s="7"/>
      <c r="J32" s="7"/>
      <c r="K32" s="7"/>
      <c r="L32" s="7"/>
      <c r="M32" s="7"/>
      <c r="N32" s="7"/>
      <c r="O32" s="7"/>
      <c r="P32" s="7"/>
      <c r="Q32" s="7"/>
      <c r="R32" s="7"/>
      <c r="S32" s="7"/>
      <c r="T32" s="7"/>
      <c r="U32" s="7"/>
      <c r="V32" s="7"/>
      <c r="W32" s="7"/>
      <c r="X32" s="7"/>
    </row>
    <row r="33" spans="2:24">
      <c r="B33" s="77" t="s">
        <v>104</v>
      </c>
      <c r="C33" s="7" t="s">
        <v>105</v>
      </c>
      <c r="D33" s="7"/>
      <c r="E33" s="7"/>
      <c r="F33" s="7"/>
      <c r="G33" s="7"/>
      <c r="H33" s="7"/>
      <c r="I33" s="7"/>
      <c r="J33" s="7"/>
      <c r="K33" s="7"/>
      <c r="L33" s="7"/>
      <c r="M33" s="7"/>
      <c r="N33" s="7"/>
      <c r="O33" s="7"/>
      <c r="P33" s="7"/>
      <c r="Q33" s="7"/>
      <c r="R33" s="7"/>
      <c r="S33" s="7"/>
      <c r="T33" s="7"/>
      <c r="U33" s="7"/>
      <c r="V33" s="7"/>
      <c r="W33" s="7"/>
      <c r="X33" s="7"/>
    </row>
    <row r="34" spans="2:24">
      <c r="B34" s="78" t="s">
        <v>106</v>
      </c>
      <c r="C34" s="7" t="s">
        <v>107</v>
      </c>
      <c r="D34" s="7"/>
      <c r="E34" s="7"/>
      <c r="F34" s="7"/>
      <c r="G34" s="7"/>
      <c r="H34" s="7"/>
      <c r="I34" s="7"/>
      <c r="J34" s="7"/>
      <c r="K34" s="7"/>
      <c r="L34" s="7"/>
      <c r="M34" s="7"/>
      <c r="N34" s="7"/>
      <c r="O34" s="7"/>
      <c r="P34" s="7"/>
      <c r="Q34" s="7"/>
      <c r="R34" s="7"/>
      <c r="S34" s="7"/>
      <c r="T34" s="7"/>
      <c r="U34" s="7"/>
      <c r="V34" s="7"/>
      <c r="W34" s="7"/>
      <c r="X34" s="7"/>
    </row>
    <row r="35" spans="2:24">
      <c r="B35" s="78" t="s">
        <v>108</v>
      </c>
      <c r="C35" s="7" t="s">
        <v>109</v>
      </c>
      <c r="D35" s="7"/>
      <c r="E35" s="7"/>
      <c r="F35" s="7"/>
      <c r="G35" s="7"/>
      <c r="H35" s="7"/>
      <c r="I35" s="7"/>
      <c r="J35" s="7"/>
      <c r="K35" s="7"/>
      <c r="L35" s="7"/>
      <c r="M35" s="7"/>
      <c r="N35" s="7"/>
      <c r="O35" s="7"/>
      <c r="P35" s="7"/>
      <c r="Q35" s="7"/>
      <c r="R35" s="7"/>
      <c r="S35" s="7"/>
      <c r="T35" s="7"/>
      <c r="U35" s="7"/>
      <c r="V35" s="7"/>
      <c r="W35" s="7"/>
      <c r="X35" s="7"/>
    </row>
    <row r="36" spans="2:24">
      <c r="B36" s="78" t="s">
        <v>110</v>
      </c>
      <c r="C36" s="7" t="s">
        <v>111</v>
      </c>
      <c r="D36" s="7"/>
      <c r="E36" s="7"/>
      <c r="F36" s="7"/>
      <c r="G36" s="7"/>
      <c r="H36" s="7"/>
      <c r="I36" s="7"/>
      <c r="J36" s="7"/>
      <c r="K36" s="7"/>
      <c r="L36" s="7"/>
      <c r="M36" s="7"/>
      <c r="N36" s="7"/>
      <c r="O36" s="7"/>
      <c r="P36" s="7"/>
      <c r="Q36" s="7"/>
      <c r="R36" s="7"/>
      <c r="S36" s="7"/>
      <c r="T36" s="7"/>
      <c r="U36" s="7"/>
      <c r="V36" s="7"/>
      <c r="W36" s="7"/>
      <c r="X36" s="7"/>
    </row>
    <row r="37" spans="2:24">
      <c r="B37" s="78" t="s">
        <v>112</v>
      </c>
      <c r="C37" s="7" t="s">
        <v>113</v>
      </c>
      <c r="D37" s="7"/>
      <c r="E37" s="7"/>
      <c r="F37" s="7"/>
      <c r="G37" s="7"/>
      <c r="H37" s="7"/>
      <c r="I37" s="7"/>
      <c r="J37" s="7"/>
      <c r="K37" s="7"/>
      <c r="L37" s="7"/>
      <c r="M37" s="7"/>
      <c r="N37" s="7"/>
      <c r="O37" s="7"/>
      <c r="P37" s="7"/>
      <c r="Q37" s="7"/>
      <c r="R37" s="7"/>
      <c r="S37" s="7"/>
      <c r="T37" s="7"/>
      <c r="U37" s="7"/>
      <c r="V37" s="7"/>
      <c r="W37" s="7"/>
      <c r="X37" s="7"/>
    </row>
    <row r="38" spans="2:24">
      <c r="B38" s="78"/>
      <c r="C38" s="7" t="s">
        <v>114</v>
      </c>
      <c r="D38" s="7"/>
      <c r="E38" s="7"/>
      <c r="F38" s="7"/>
      <c r="G38" s="7"/>
      <c r="H38" s="7"/>
      <c r="I38" s="7"/>
      <c r="J38" s="7"/>
      <c r="K38" s="7"/>
      <c r="L38" s="7"/>
      <c r="M38" s="7"/>
      <c r="N38" s="7"/>
      <c r="O38" s="7"/>
      <c r="P38" s="7"/>
      <c r="Q38" s="7"/>
      <c r="R38" s="7"/>
      <c r="S38" s="7"/>
      <c r="T38" s="7"/>
      <c r="U38" s="7"/>
      <c r="V38" s="7"/>
      <c r="W38" s="7"/>
      <c r="X38" s="7"/>
    </row>
    <row r="39" spans="2:24">
      <c r="B39" s="78" t="s">
        <v>115</v>
      </c>
      <c r="C39" s="7" t="s">
        <v>116</v>
      </c>
      <c r="D39" s="7"/>
      <c r="E39" s="7"/>
      <c r="F39" s="7"/>
      <c r="G39" s="7"/>
      <c r="H39" s="7"/>
      <c r="I39" s="7"/>
      <c r="J39" s="7"/>
      <c r="K39" s="7"/>
      <c r="L39" s="7"/>
      <c r="M39" s="7"/>
      <c r="N39" s="7"/>
      <c r="O39" s="7"/>
      <c r="P39" s="7"/>
      <c r="Q39" s="7"/>
      <c r="R39" s="7"/>
      <c r="S39" s="7"/>
      <c r="T39" s="7"/>
      <c r="U39" s="7"/>
      <c r="V39" s="7"/>
      <c r="W39" s="7"/>
      <c r="X39" s="7"/>
    </row>
    <row r="40" spans="2:24">
      <c r="B40" s="7"/>
      <c r="C40" s="7"/>
      <c r="D40" s="7"/>
      <c r="E40" s="7"/>
      <c r="F40" s="7"/>
      <c r="G40" s="7"/>
      <c r="H40" s="7"/>
      <c r="I40" s="7"/>
      <c r="J40" s="7"/>
      <c r="K40" s="7"/>
      <c r="L40" s="7"/>
      <c r="M40" s="7"/>
      <c r="N40" s="7"/>
      <c r="O40" s="7"/>
      <c r="P40" s="7"/>
      <c r="Q40" s="7"/>
      <c r="R40" s="7"/>
      <c r="S40" s="7"/>
      <c r="T40" s="7"/>
      <c r="U40" s="7"/>
      <c r="V40" s="7"/>
      <c r="W40" s="7"/>
      <c r="X40" s="7"/>
    </row>
    <row r="41" spans="2:24">
      <c r="B41" s="7"/>
      <c r="C41" s="7"/>
      <c r="D41" s="7"/>
      <c r="E41" s="7"/>
      <c r="F41" s="7"/>
      <c r="G41" s="7"/>
      <c r="H41" s="7"/>
      <c r="I41" s="7"/>
      <c r="J41" s="7"/>
      <c r="K41" s="7"/>
      <c r="L41" s="7"/>
      <c r="M41" s="7"/>
      <c r="N41" s="7"/>
      <c r="O41" s="7"/>
      <c r="P41" s="7"/>
      <c r="Q41" s="7"/>
      <c r="R41" s="7"/>
      <c r="S41" s="7"/>
      <c r="T41" s="7"/>
      <c r="U41" s="7"/>
      <c r="V41" s="7"/>
      <c r="W41" s="7"/>
      <c r="X41" s="7"/>
    </row>
    <row r="42" spans="2:24">
      <c r="B42" s="7"/>
      <c r="C42" s="7"/>
      <c r="D42" s="7"/>
      <c r="E42" s="7"/>
      <c r="F42" s="7"/>
      <c r="G42" s="7"/>
      <c r="H42" s="7"/>
      <c r="I42" s="7"/>
      <c r="J42" s="7"/>
      <c r="K42" s="7"/>
      <c r="L42" s="7"/>
      <c r="M42" s="7"/>
      <c r="N42" s="7"/>
      <c r="O42" s="7"/>
      <c r="P42" s="7"/>
      <c r="Q42" s="7"/>
      <c r="R42" s="7"/>
      <c r="S42" s="7"/>
      <c r="T42" s="7"/>
      <c r="U42" s="7"/>
      <c r="V42" s="7"/>
      <c r="W42" s="7"/>
      <c r="X42" s="7"/>
    </row>
  </sheetData>
  <mergeCells count="6">
    <mergeCell ref="D31:V31"/>
    <mergeCell ref="E4:M4"/>
    <mergeCell ref="C5:D5"/>
    <mergeCell ref="E5:M5"/>
    <mergeCell ref="T7:V7"/>
    <mergeCell ref="C4:D4"/>
  </mergeCells>
  <phoneticPr fontId="27"/>
  <pageMargins left="0.78740157480314965" right="0.31496062992125984" top="0.98425196850393704" bottom="0.51181102362204722" header="0.51181102362204722" footer="0.51181102362204722"/>
  <pageSetup paperSize="9" scale="65" orientation="landscape"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J55"/>
  <sheetViews>
    <sheetView view="pageBreakPreview" topLeftCell="A34" zoomScaleNormal="100" workbookViewId="0">
      <selection activeCell="D3" sqref="D3"/>
    </sheetView>
  </sheetViews>
  <sheetFormatPr defaultColWidth="9" defaultRowHeight="13.2"/>
  <cols>
    <col min="1" max="1" width="7.09765625" style="1" customWidth="1"/>
    <col min="2" max="2" width="5.8984375" style="1" customWidth="1"/>
    <col min="3" max="6" width="9" style="1"/>
    <col min="7" max="7" width="8" style="1" customWidth="1"/>
    <col min="8" max="8" width="7.5" style="1" customWidth="1"/>
    <col min="9" max="9" width="7.59765625" style="1" customWidth="1"/>
    <col min="10" max="10" width="10.3984375" style="1" customWidth="1"/>
    <col min="11" max="16384" width="9" style="1"/>
  </cols>
  <sheetData>
    <row r="1" spans="1:10" s="135" customFormat="1" ht="31.5" customHeight="1"/>
    <row r="2" spans="1:10" ht="14.4">
      <c r="G2" s="176"/>
    </row>
    <row r="3" spans="1:10" ht="16.2">
      <c r="A3" s="5" t="s">
        <v>117</v>
      </c>
      <c r="B3" s="5"/>
      <c r="C3" s="5"/>
      <c r="D3" s="6" t="s">
        <v>118</v>
      </c>
      <c r="E3" s="5"/>
      <c r="F3" s="5"/>
      <c r="G3" s="5"/>
      <c r="H3" s="5"/>
      <c r="I3" s="5"/>
      <c r="J3" s="5"/>
    </row>
    <row r="4" spans="1:10" ht="14.4">
      <c r="A4" s="5"/>
      <c r="B4" s="5"/>
      <c r="C4" s="5"/>
      <c r="D4" s="5"/>
      <c r="E4" s="5"/>
      <c r="F4" s="5"/>
      <c r="G4" s="5"/>
      <c r="I4" s="176"/>
      <c r="J4" s="176"/>
    </row>
    <row r="5" spans="1:10">
      <c r="A5" s="5"/>
      <c r="B5" s="5"/>
      <c r="C5" s="5"/>
      <c r="D5" s="5"/>
      <c r="E5" s="5"/>
      <c r="F5" s="5"/>
      <c r="G5" s="5"/>
      <c r="H5" s="5"/>
      <c r="I5" s="5"/>
      <c r="J5" s="5"/>
    </row>
    <row r="6" spans="1:10" ht="22.5" customHeight="1">
      <c r="A6" s="5"/>
      <c r="B6" s="1201" t="s">
        <v>75</v>
      </c>
      <c r="C6" s="1205"/>
      <c r="D6" s="1197"/>
      <c r="E6" s="1212"/>
      <c r="F6" s="1212"/>
      <c r="G6" s="1212"/>
      <c r="H6" s="1212"/>
      <c r="I6" s="1213"/>
      <c r="J6" s="5"/>
    </row>
    <row r="7" spans="1:10" ht="22.5" customHeight="1">
      <c r="A7" s="5"/>
      <c r="B7" s="1201" t="s">
        <v>69</v>
      </c>
      <c r="C7" s="1205"/>
      <c r="D7" s="1197"/>
      <c r="E7" s="1198"/>
      <c r="F7" s="1198"/>
      <c r="G7" s="1198"/>
      <c r="H7" s="1198"/>
      <c r="I7" s="1203"/>
      <c r="J7" s="5"/>
    </row>
    <row r="8" spans="1:10">
      <c r="A8" s="5"/>
      <c r="B8" s="5"/>
      <c r="C8" s="5"/>
      <c r="D8" s="5"/>
      <c r="E8" s="5"/>
      <c r="F8" s="5"/>
      <c r="G8" s="5"/>
      <c r="H8" s="5"/>
      <c r="I8" s="5"/>
      <c r="J8" s="5"/>
    </row>
    <row r="9" spans="1:10" ht="26.25" customHeight="1">
      <c r="A9" s="1215" t="s">
        <v>119</v>
      </c>
      <c r="B9" s="1205"/>
      <c r="C9" s="1215" t="s">
        <v>120</v>
      </c>
      <c r="D9" s="1204"/>
      <c r="E9" s="1204"/>
      <c r="F9" s="1205"/>
      <c r="G9" s="1215" t="s">
        <v>121</v>
      </c>
      <c r="H9" s="1204"/>
      <c r="I9" s="1205"/>
      <c r="J9" s="79" t="s">
        <v>122</v>
      </c>
    </row>
    <row r="10" spans="1:10">
      <c r="A10" s="80"/>
      <c r="B10" s="276"/>
      <c r="C10" s="1218"/>
      <c r="D10" s="1219"/>
      <c r="E10" s="1219"/>
      <c r="F10" s="1220"/>
      <c r="G10" s="1218"/>
      <c r="H10" s="1219"/>
      <c r="I10" s="1220"/>
      <c r="J10" s="84"/>
    </row>
    <row r="11" spans="1:10" ht="13.5" customHeight="1">
      <c r="A11" s="164"/>
      <c r="B11" s="165"/>
      <c r="C11" s="1206"/>
      <c r="D11" s="1207"/>
      <c r="E11" s="1207"/>
      <c r="F11" s="1208"/>
      <c r="G11" s="1206"/>
      <c r="H11" s="1207"/>
      <c r="I11" s="1208"/>
      <c r="J11" s="84"/>
    </row>
    <row r="12" spans="1:10" ht="14.25" customHeight="1">
      <c r="A12" s="1216" t="s">
        <v>123</v>
      </c>
      <c r="B12" s="1217"/>
      <c r="C12" s="1206"/>
      <c r="D12" s="1207"/>
      <c r="E12" s="1207"/>
      <c r="F12" s="1208"/>
      <c r="G12" s="1206"/>
      <c r="H12" s="1207"/>
      <c r="I12" s="1208"/>
      <c r="J12" s="84"/>
    </row>
    <row r="13" spans="1:10" ht="14.4">
      <c r="A13" s="1216"/>
      <c r="B13" s="1217"/>
      <c r="C13" s="1206"/>
      <c r="D13" s="1207"/>
      <c r="E13" s="1207"/>
      <c r="F13" s="1208"/>
      <c r="G13" s="1206"/>
      <c r="H13" s="1207"/>
      <c r="I13" s="1208"/>
      <c r="J13" s="84"/>
    </row>
    <row r="14" spans="1:10" ht="14.4">
      <c r="A14" s="1216"/>
      <c r="B14" s="1217"/>
      <c r="C14" s="1206"/>
      <c r="D14" s="1207"/>
      <c r="E14" s="1207"/>
      <c r="F14" s="1208"/>
      <c r="G14" s="1206"/>
      <c r="H14" s="1207"/>
      <c r="I14" s="1208"/>
      <c r="J14" s="84"/>
    </row>
    <row r="15" spans="1:10" ht="14.4">
      <c r="A15" s="166"/>
      <c r="B15" s="167"/>
      <c r="C15" s="1206"/>
      <c r="D15" s="1207"/>
      <c r="E15" s="1207"/>
      <c r="F15" s="1208"/>
      <c r="G15" s="1206"/>
      <c r="H15" s="1207"/>
      <c r="I15" s="1208"/>
      <c r="J15" s="84"/>
    </row>
    <row r="16" spans="1:10" ht="14.4">
      <c r="A16" s="166"/>
      <c r="B16" s="167"/>
      <c r="C16" s="1206"/>
      <c r="D16" s="1207"/>
      <c r="E16" s="1207"/>
      <c r="F16" s="1208"/>
      <c r="G16" s="1206"/>
      <c r="H16" s="1207"/>
      <c r="I16" s="1208"/>
      <c r="J16" s="84"/>
    </row>
    <row r="17" spans="1:10" ht="14.4">
      <c r="A17" s="166"/>
      <c r="B17" s="167"/>
      <c r="C17" s="1206"/>
      <c r="D17" s="1207"/>
      <c r="E17" s="1207"/>
      <c r="F17" s="1208"/>
      <c r="G17" s="1206"/>
      <c r="H17" s="1207"/>
      <c r="I17" s="1208"/>
      <c r="J17" s="84"/>
    </row>
    <row r="18" spans="1:10" ht="14.4">
      <c r="A18" s="166"/>
      <c r="B18" s="167"/>
      <c r="C18" s="1206"/>
      <c r="D18" s="1207"/>
      <c r="E18" s="1207"/>
      <c r="F18" s="1208"/>
      <c r="G18" s="1206"/>
      <c r="H18" s="1207"/>
      <c r="I18" s="1208"/>
      <c r="J18" s="84"/>
    </row>
    <row r="19" spans="1:10" ht="14.4">
      <c r="A19" s="164"/>
      <c r="B19" s="165"/>
      <c r="C19" s="1206"/>
      <c r="D19" s="1207"/>
      <c r="E19" s="1207"/>
      <c r="F19" s="1208"/>
      <c r="G19" s="1206"/>
      <c r="H19" s="1207"/>
      <c r="I19" s="1208"/>
      <c r="J19" s="84"/>
    </row>
    <row r="20" spans="1:10" ht="14.4">
      <c r="A20" s="164"/>
      <c r="B20" s="165"/>
      <c r="C20" s="1206"/>
      <c r="D20" s="1207"/>
      <c r="E20" s="1207"/>
      <c r="F20" s="1208"/>
      <c r="G20" s="1206"/>
      <c r="H20" s="1207"/>
      <c r="I20" s="1208"/>
      <c r="J20" s="84"/>
    </row>
    <row r="21" spans="1:10" ht="14.4">
      <c r="A21" s="164"/>
      <c r="B21" s="165"/>
      <c r="C21" s="1206"/>
      <c r="D21" s="1207"/>
      <c r="E21" s="1207"/>
      <c r="F21" s="1208"/>
      <c r="G21" s="1206"/>
      <c r="H21" s="1207"/>
      <c r="I21" s="1208"/>
      <c r="J21" s="84"/>
    </row>
    <row r="22" spans="1:10" ht="14.4">
      <c r="A22" s="170"/>
      <c r="B22" s="171"/>
      <c r="C22" s="1206"/>
      <c r="D22" s="1207"/>
      <c r="E22" s="1207"/>
      <c r="F22" s="1208"/>
      <c r="G22" s="1206"/>
      <c r="H22" s="1207"/>
      <c r="I22" s="1208"/>
      <c r="J22" s="84"/>
    </row>
    <row r="23" spans="1:10" ht="14.25" customHeight="1">
      <c r="A23" s="170"/>
      <c r="B23" s="171"/>
      <c r="C23" s="1206"/>
      <c r="D23" s="1207"/>
      <c r="E23" s="1207"/>
      <c r="F23" s="1208"/>
      <c r="G23" s="1206"/>
      <c r="H23" s="1207"/>
      <c r="I23" s="1208"/>
      <c r="J23" s="84"/>
    </row>
    <row r="24" spans="1:10" ht="14.4">
      <c r="A24" s="170"/>
      <c r="B24" s="171"/>
      <c r="C24" s="1206"/>
      <c r="D24" s="1207"/>
      <c r="E24" s="1207"/>
      <c r="F24" s="1208"/>
      <c r="G24" s="1206"/>
      <c r="H24" s="1207"/>
      <c r="I24" s="1208"/>
      <c r="J24" s="84"/>
    </row>
    <row r="25" spans="1:10" ht="14.4">
      <c r="A25" s="164"/>
      <c r="B25" s="165"/>
      <c r="C25" s="1206"/>
      <c r="D25" s="1207"/>
      <c r="E25" s="1207"/>
      <c r="F25" s="1208"/>
      <c r="G25" s="1206"/>
      <c r="H25" s="1207"/>
      <c r="I25" s="1208"/>
      <c r="J25" s="84"/>
    </row>
    <row r="26" spans="1:10" ht="14.4">
      <c r="A26" s="164" t="s">
        <v>13</v>
      </c>
      <c r="B26" s="165"/>
      <c r="C26" s="1206"/>
      <c r="D26" s="1207"/>
      <c r="E26" s="1207"/>
      <c r="F26" s="1208"/>
      <c r="G26" s="1206"/>
      <c r="H26" s="1207"/>
      <c r="I26" s="1208"/>
      <c r="J26" s="84"/>
    </row>
    <row r="27" spans="1:10" ht="14.4">
      <c r="A27" s="164"/>
      <c r="B27" s="165"/>
      <c r="C27" s="1206"/>
      <c r="D27" s="1207"/>
      <c r="E27" s="1207"/>
      <c r="F27" s="1208"/>
      <c r="G27" s="1206"/>
      <c r="H27" s="1207"/>
      <c r="I27" s="1208"/>
      <c r="J27" s="84"/>
    </row>
    <row r="28" spans="1:10" ht="14.4">
      <c r="A28" s="170"/>
      <c r="B28" s="171"/>
      <c r="C28" s="1206"/>
      <c r="D28" s="1207"/>
      <c r="E28" s="1207"/>
      <c r="F28" s="1208"/>
      <c r="G28" s="1206"/>
      <c r="H28" s="1207"/>
      <c r="I28" s="1208"/>
      <c r="J28" s="84"/>
    </row>
    <row r="29" spans="1:10" ht="14.4">
      <c r="A29" s="170"/>
      <c r="B29" s="171"/>
      <c r="C29" s="1206"/>
      <c r="D29" s="1207"/>
      <c r="E29" s="1207"/>
      <c r="F29" s="1208"/>
      <c r="G29" s="1206"/>
      <c r="H29" s="1207"/>
      <c r="I29" s="1208"/>
      <c r="J29" s="84"/>
    </row>
    <row r="30" spans="1:10" ht="14.4">
      <c r="A30" s="170"/>
      <c r="B30" s="171"/>
      <c r="C30" s="1206"/>
      <c r="D30" s="1207"/>
      <c r="E30" s="1207"/>
      <c r="F30" s="1208"/>
      <c r="G30" s="1206"/>
      <c r="H30" s="1207"/>
      <c r="I30" s="1208"/>
      <c r="J30" s="84"/>
    </row>
    <row r="31" spans="1:10" ht="14.4">
      <c r="A31" s="170"/>
      <c r="B31" s="171"/>
      <c r="C31" s="1206"/>
      <c r="D31" s="1207"/>
      <c r="E31" s="1207"/>
      <c r="F31" s="1208"/>
      <c r="G31" s="1206"/>
      <c r="H31" s="1207"/>
      <c r="I31" s="1208"/>
      <c r="J31" s="84"/>
    </row>
    <row r="32" spans="1:10" ht="14.4">
      <c r="A32" s="170"/>
      <c r="B32" s="171"/>
      <c r="C32" s="1206"/>
      <c r="D32" s="1207"/>
      <c r="E32" s="1207"/>
      <c r="F32" s="1208"/>
      <c r="G32" s="1206"/>
      <c r="H32" s="1207"/>
      <c r="I32" s="1208"/>
      <c r="J32" s="84"/>
    </row>
    <row r="33" spans="1:10" ht="14.4">
      <c r="A33" s="170"/>
      <c r="B33" s="171"/>
      <c r="C33" s="1206"/>
      <c r="D33" s="1207"/>
      <c r="E33" s="1207"/>
      <c r="F33" s="1208"/>
      <c r="G33" s="1206"/>
      <c r="H33" s="1207"/>
      <c r="I33" s="1208"/>
      <c r="J33" s="84"/>
    </row>
    <row r="34" spans="1:10" ht="27.75" customHeight="1">
      <c r="A34" s="170"/>
      <c r="B34" s="171"/>
      <c r="C34" s="1206"/>
      <c r="D34" s="1207"/>
      <c r="E34" s="1207"/>
      <c r="F34" s="1208"/>
      <c r="G34" s="1206"/>
      <c r="H34" s="1207"/>
      <c r="I34" s="1208"/>
      <c r="J34" s="85"/>
    </row>
    <row r="35" spans="1:10" ht="14.4">
      <c r="A35" s="170"/>
      <c r="B35" s="173"/>
      <c r="C35" s="1206"/>
      <c r="D35" s="1207"/>
      <c r="E35" s="1207"/>
      <c r="F35" s="1208"/>
      <c r="G35" s="1206"/>
      <c r="H35" s="1207"/>
      <c r="I35" s="1208"/>
      <c r="J35" s="84"/>
    </row>
    <row r="36" spans="1:10" ht="14.4">
      <c r="A36" s="1216" t="s">
        <v>124</v>
      </c>
      <c r="B36" s="1217"/>
      <c r="C36" s="1206"/>
      <c r="D36" s="1207"/>
      <c r="E36" s="1207"/>
      <c r="F36" s="1208"/>
      <c r="G36" s="1206"/>
      <c r="H36" s="1207"/>
      <c r="I36" s="1208"/>
      <c r="J36" s="84"/>
    </row>
    <row r="37" spans="1:10" ht="14.4">
      <c r="A37" s="1216"/>
      <c r="B37" s="1217"/>
      <c r="C37" s="1206"/>
      <c r="D37" s="1207"/>
      <c r="E37" s="1207"/>
      <c r="F37" s="1208"/>
      <c r="G37" s="1206"/>
      <c r="H37" s="1207"/>
      <c r="I37" s="1208"/>
      <c r="J37" s="84"/>
    </row>
    <row r="38" spans="1:10" ht="14.4">
      <c r="A38" s="170"/>
      <c r="B38" s="171"/>
      <c r="C38" s="1206"/>
      <c r="D38" s="1207"/>
      <c r="E38" s="1207"/>
      <c r="F38" s="1208"/>
      <c r="G38" s="1206"/>
      <c r="H38" s="1207"/>
      <c r="I38" s="1208"/>
      <c r="J38" s="84"/>
    </row>
    <row r="39" spans="1:10" ht="14.25" customHeight="1">
      <c r="A39" s="174"/>
      <c r="B39" s="175"/>
      <c r="C39" s="1206"/>
      <c r="D39" s="1207"/>
      <c r="E39" s="1207"/>
      <c r="F39" s="1208"/>
      <c r="G39" s="1206"/>
      <c r="H39" s="1207"/>
      <c r="I39" s="1208"/>
      <c r="J39" s="84"/>
    </row>
    <row r="40" spans="1:10" ht="14.4">
      <c r="A40" s="170"/>
      <c r="B40" s="172"/>
      <c r="C40" s="1206"/>
      <c r="D40" s="1207"/>
      <c r="E40" s="1207"/>
      <c r="F40" s="1208"/>
      <c r="G40" s="1206"/>
      <c r="H40" s="1207"/>
      <c r="I40" s="1208"/>
      <c r="J40" s="84"/>
    </row>
    <row r="41" spans="1:10" ht="14.4">
      <c r="A41" s="170"/>
      <c r="B41" s="172"/>
      <c r="C41" s="1206"/>
      <c r="D41" s="1207"/>
      <c r="E41" s="1207"/>
      <c r="F41" s="1208"/>
      <c r="G41" s="1206"/>
      <c r="H41" s="1207"/>
      <c r="I41" s="1208"/>
      <c r="J41" s="84"/>
    </row>
    <row r="42" spans="1:10" ht="14.4">
      <c r="A42" s="170"/>
      <c r="B42" s="172"/>
      <c r="C42" s="1206"/>
      <c r="D42" s="1207"/>
      <c r="E42" s="1207"/>
      <c r="F42" s="1208"/>
      <c r="G42" s="1206"/>
      <c r="H42" s="1207"/>
      <c r="I42" s="1208"/>
      <c r="J42" s="84"/>
    </row>
    <row r="43" spans="1:10" ht="14.4">
      <c r="A43" s="170"/>
      <c r="B43" s="172"/>
      <c r="C43" s="1206"/>
      <c r="D43" s="1207"/>
      <c r="E43" s="1207"/>
      <c r="F43" s="1208"/>
      <c r="G43" s="1206"/>
      <c r="H43" s="1207"/>
      <c r="I43" s="1208"/>
      <c r="J43" s="84"/>
    </row>
    <row r="44" spans="1:10" ht="14.4">
      <c r="A44" s="170"/>
      <c r="B44" s="172"/>
      <c r="C44" s="1206"/>
      <c r="D44" s="1207"/>
      <c r="E44" s="1207"/>
      <c r="F44" s="1208"/>
      <c r="G44" s="1206"/>
      <c r="H44" s="1207"/>
      <c r="I44" s="1208"/>
      <c r="J44" s="84"/>
    </row>
    <row r="45" spans="1:10" ht="14.4">
      <c r="A45" s="164"/>
      <c r="B45" s="163"/>
      <c r="C45" s="1206"/>
      <c r="D45" s="1207"/>
      <c r="E45" s="1207"/>
      <c r="F45" s="1208"/>
      <c r="G45" s="1206"/>
      <c r="H45" s="1207"/>
      <c r="I45" s="1208"/>
      <c r="J45" s="84"/>
    </row>
    <row r="46" spans="1:10" ht="14.4">
      <c r="A46" s="164"/>
      <c r="B46" s="163"/>
      <c r="C46" s="1206"/>
      <c r="D46" s="1207"/>
      <c r="E46" s="1207"/>
      <c r="F46" s="1208"/>
      <c r="G46" s="1206"/>
      <c r="H46" s="1207"/>
      <c r="I46" s="1208"/>
      <c r="J46" s="84"/>
    </row>
    <row r="47" spans="1:10" ht="14.4">
      <c r="A47" s="164"/>
      <c r="B47" s="163"/>
      <c r="C47" s="1206"/>
      <c r="D47" s="1207"/>
      <c r="E47" s="1207"/>
      <c r="F47" s="1208"/>
      <c r="G47" s="1206"/>
      <c r="H47" s="1207"/>
      <c r="I47" s="1208"/>
      <c r="J47" s="84"/>
    </row>
    <row r="48" spans="1:10" ht="14.4">
      <c r="A48" s="168"/>
      <c r="B48" s="169"/>
      <c r="C48" s="1206"/>
      <c r="D48" s="1207"/>
      <c r="E48" s="1207"/>
      <c r="F48" s="1208"/>
      <c r="G48" s="1206"/>
      <c r="H48" s="1207"/>
      <c r="I48" s="1208"/>
      <c r="J48" s="84"/>
    </row>
    <row r="49" spans="1:10" ht="14.4">
      <c r="A49" s="82"/>
      <c r="B49" s="81"/>
      <c r="C49" s="1206"/>
      <c r="D49" s="1207"/>
      <c r="E49" s="1207"/>
      <c r="F49" s="1208"/>
      <c r="G49" s="1206"/>
      <c r="H49" s="1207"/>
      <c r="I49" s="1208"/>
      <c r="J49" s="84"/>
    </row>
    <row r="50" spans="1:10" ht="14.4">
      <c r="A50" s="86"/>
      <c r="B50" s="87"/>
      <c r="C50" s="1209"/>
      <c r="D50" s="1210"/>
      <c r="E50" s="1210"/>
      <c r="F50" s="1211"/>
      <c r="G50" s="86"/>
      <c r="H50" s="87"/>
      <c r="I50" s="88"/>
      <c r="J50" s="89"/>
    </row>
    <row r="51" spans="1:10">
      <c r="A51" s="81"/>
      <c r="B51" s="81"/>
      <c r="C51" s="81"/>
      <c r="D51" s="81"/>
      <c r="E51" s="81"/>
      <c r="F51" s="81"/>
      <c r="G51" s="81"/>
      <c r="H51" s="81"/>
      <c r="I51" s="81"/>
      <c r="J51" s="81"/>
    </row>
    <row r="52" spans="1:10" ht="27" customHeight="1">
      <c r="A52" s="90" t="s">
        <v>125</v>
      </c>
      <c r="B52" s="1214" t="s">
        <v>126</v>
      </c>
      <c r="C52" s="1214"/>
      <c r="D52" s="1214"/>
      <c r="E52" s="1214"/>
      <c r="F52" s="1214"/>
      <c r="G52" s="1214"/>
      <c r="H52" s="1214"/>
      <c r="I52" s="1214"/>
      <c r="J52" s="1214"/>
    </row>
    <row r="53" spans="1:10" ht="18" customHeight="1">
      <c r="A53" s="91" t="s">
        <v>127</v>
      </c>
      <c r="B53" s="81" t="s">
        <v>128</v>
      </c>
      <c r="C53" s="81"/>
      <c r="D53" s="81"/>
      <c r="E53" s="81"/>
      <c r="F53" s="81"/>
      <c r="G53" s="81"/>
      <c r="H53" s="81"/>
      <c r="I53" s="81"/>
      <c r="J53" s="81"/>
    </row>
    <row r="54" spans="1:10" ht="18" customHeight="1">
      <c r="A54" s="91"/>
      <c r="B54" s="81"/>
      <c r="C54" s="81"/>
      <c r="D54" s="81"/>
      <c r="E54" s="81"/>
      <c r="F54" s="81"/>
      <c r="G54" s="81"/>
      <c r="H54" s="81"/>
      <c r="I54" s="81"/>
      <c r="J54" s="81"/>
    </row>
    <row r="55" spans="1:10">
      <c r="A55" s="5"/>
      <c r="B55" s="5"/>
      <c r="C55" s="5"/>
      <c r="D55" s="5"/>
      <c r="E55" s="5"/>
      <c r="F55" s="5"/>
      <c r="G55" s="5"/>
      <c r="H55" s="5"/>
      <c r="I55" s="5"/>
      <c r="J55" s="5"/>
    </row>
  </sheetData>
  <mergeCells count="91">
    <mergeCell ref="B6:C6"/>
    <mergeCell ref="D6:I6"/>
    <mergeCell ref="B7:C7"/>
    <mergeCell ref="D7:I7"/>
    <mergeCell ref="B52:J52"/>
    <mergeCell ref="A9:B9"/>
    <mergeCell ref="C9:F9"/>
    <mergeCell ref="G9:I9"/>
    <mergeCell ref="G39:I39"/>
    <mergeCell ref="C23:F23"/>
    <mergeCell ref="A12:B14"/>
    <mergeCell ref="A36:B37"/>
    <mergeCell ref="C10:F10"/>
    <mergeCell ref="G10:I10"/>
    <mergeCell ref="G11:I11"/>
    <mergeCell ref="C11:F11"/>
    <mergeCell ref="C12:F12"/>
    <mergeCell ref="C13:F13"/>
    <mergeCell ref="C14:F14"/>
    <mergeCell ref="C15:F15"/>
    <mergeCell ref="C16:F16"/>
    <mergeCell ref="C17:F17"/>
    <mergeCell ref="C18:F18"/>
    <mergeCell ref="C19:F19"/>
    <mergeCell ref="C20:F20"/>
    <mergeCell ref="C21:F21"/>
    <mergeCell ref="C22:F22"/>
    <mergeCell ref="C24:F24"/>
    <mergeCell ref="C25:F25"/>
    <mergeCell ref="C26:F26"/>
    <mergeCell ref="C27:F27"/>
    <mergeCell ref="C28:F28"/>
    <mergeCell ref="C29:F29"/>
    <mergeCell ref="C30:F30"/>
    <mergeCell ref="C31:F31"/>
    <mergeCell ref="C32:F32"/>
    <mergeCell ref="C33:F33"/>
    <mergeCell ref="C34:F34"/>
    <mergeCell ref="C35:F35"/>
    <mergeCell ref="C36:F36"/>
    <mergeCell ref="C37:F37"/>
    <mergeCell ref="C38:F38"/>
    <mergeCell ref="C39:F39"/>
    <mergeCell ref="C40:F40"/>
    <mergeCell ref="C41:F41"/>
    <mergeCell ref="C42:F42"/>
    <mergeCell ref="C43:F43"/>
    <mergeCell ref="C44:F44"/>
    <mergeCell ref="C45:F45"/>
    <mergeCell ref="C46:F46"/>
    <mergeCell ref="C47:F47"/>
    <mergeCell ref="C48:F48"/>
    <mergeCell ref="C49:F49"/>
    <mergeCell ref="C50:F50"/>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30:I30"/>
    <mergeCell ref="G31:I31"/>
    <mergeCell ref="G32:I32"/>
    <mergeCell ref="G33:I33"/>
    <mergeCell ref="G34:I34"/>
    <mergeCell ref="G35:I35"/>
    <mergeCell ref="G36:I36"/>
    <mergeCell ref="G37:I37"/>
    <mergeCell ref="G38:I38"/>
    <mergeCell ref="G40:I40"/>
    <mergeCell ref="G46:I46"/>
    <mergeCell ref="G47:I47"/>
    <mergeCell ref="G48:I48"/>
    <mergeCell ref="G49:I49"/>
    <mergeCell ref="G41:I41"/>
    <mergeCell ref="G42:I42"/>
    <mergeCell ref="G43:I43"/>
    <mergeCell ref="G44:I44"/>
    <mergeCell ref="G45:I45"/>
  </mergeCells>
  <phoneticPr fontId="27"/>
  <pageMargins left="0.78740157480314965" right="0.78740157480314965" top="0.6692913385826772" bottom="0.51181102362204722" header="0.51181102362204722" footer="0.51181102362204722"/>
  <pageSetup paperSize="9" scale="96"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L53"/>
  <sheetViews>
    <sheetView view="pageBreakPreview" topLeftCell="A18" zoomScale="75" zoomScaleNormal="100" workbookViewId="0">
      <selection activeCell="H4" sqref="H4"/>
    </sheetView>
  </sheetViews>
  <sheetFormatPr defaultColWidth="9" defaultRowHeight="13.2"/>
  <cols>
    <col min="1" max="1" width="10" style="5" bestFit="1" customWidth="1"/>
    <col min="2" max="2" width="16.09765625" style="5" customWidth="1"/>
    <col min="3" max="11" width="9" style="5"/>
    <col min="12" max="12" width="2.5" style="5" customWidth="1"/>
    <col min="13" max="16384" width="9" style="5"/>
  </cols>
  <sheetData>
    <row r="1" spans="1:12" s="135" customFormat="1" ht="65.25" customHeight="1"/>
    <row r="3" spans="1:12" ht="24.75" customHeight="1">
      <c r="A3" s="7" t="s">
        <v>129</v>
      </c>
      <c r="B3" s="7"/>
      <c r="C3" s="7"/>
      <c r="D3" s="1237" t="s">
        <v>130</v>
      </c>
      <c r="E3" s="1238"/>
      <c r="F3" s="1238"/>
      <c r="H3" s="7"/>
      <c r="I3" s="7"/>
      <c r="J3" s="7"/>
      <c r="K3" s="7"/>
      <c r="L3" s="7"/>
    </row>
    <row r="4" spans="1:12" ht="27" customHeight="1">
      <c r="A4" s="7"/>
      <c r="B4" s="7"/>
      <c r="C4" s="7"/>
      <c r="D4" s="1237" t="s">
        <v>131</v>
      </c>
      <c r="E4" s="1237"/>
      <c r="F4" s="1237"/>
      <c r="H4" s="27" t="s">
        <v>132</v>
      </c>
      <c r="I4" s="7"/>
      <c r="J4" s="7"/>
      <c r="K4" s="7"/>
      <c r="L4" s="7"/>
    </row>
    <row r="5" spans="1:12" ht="28.5" customHeight="1">
      <c r="A5" s="7"/>
      <c r="B5" s="7"/>
      <c r="C5" s="7"/>
      <c r="D5" s="1237"/>
      <c r="E5" s="1238"/>
      <c r="F5" s="1238"/>
      <c r="G5" s="7"/>
      <c r="H5" s="7"/>
      <c r="I5" s="7"/>
      <c r="J5" s="7"/>
      <c r="K5" s="7"/>
      <c r="L5" s="7"/>
    </row>
    <row r="6" spans="1:12">
      <c r="A6" s="7"/>
      <c r="B6" s="7"/>
      <c r="C6" s="7"/>
      <c r="D6" s="7"/>
      <c r="E6" s="7"/>
      <c r="F6" s="7"/>
      <c r="G6" s="7"/>
      <c r="H6" s="7"/>
      <c r="I6" s="7"/>
      <c r="J6" s="7"/>
      <c r="K6" s="7"/>
      <c r="L6" s="7"/>
    </row>
    <row r="7" spans="1:12" ht="40.5" customHeight="1">
      <c r="A7" s="1183" t="s">
        <v>75</v>
      </c>
      <c r="B7" s="1230"/>
      <c r="C7" s="1183"/>
      <c r="D7" s="1230"/>
      <c r="E7" s="1230"/>
      <c r="F7" s="1230"/>
      <c r="G7" s="1230"/>
      <c r="H7" s="1230"/>
      <c r="I7" s="1230"/>
      <c r="J7" s="1230"/>
      <c r="K7" s="1230"/>
      <c r="L7" s="1231"/>
    </row>
    <row r="8" spans="1:12" ht="41.25" customHeight="1">
      <c r="A8" s="1228" t="s">
        <v>69</v>
      </c>
      <c r="B8" s="1229"/>
      <c r="C8" s="1183"/>
      <c r="D8" s="1230"/>
      <c r="E8" s="1230"/>
      <c r="F8" s="1230"/>
      <c r="G8" s="1230"/>
      <c r="H8" s="1230"/>
      <c r="I8" s="1230"/>
      <c r="J8" s="1230"/>
      <c r="K8" s="1230"/>
      <c r="L8" s="1231"/>
    </row>
    <row r="9" spans="1:12" ht="25.5" customHeight="1">
      <c r="A9" s="177" t="s">
        <v>18</v>
      </c>
      <c r="B9" s="178"/>
      <c r="C9" s="178"/>
      <c r="D9" s="178"/>
      <c r="E9" s="178"/>
      <c r="F9" s="178"/>
      <c r="G9" s="178"/>
      <c r="H9" s="178"/>
      <c r="I9" s="178"/>
      <c r="J9" s="178"/>
      <c r="K9" s="178"/>
      <c r="L9" s="179"/>
    </row>
    <row r="10" spans="1:12" ht="21" customHeight="1">
      <c r="A10" s="180"/>
      <c r="B10" s="181" t="s">
        <v>133</v>
      </c>
      <c r="C10" s="1183"/>
      <c r="D10" s="1227"/>
      <c r="E10" s="1184"/>
      <c r="F10" s="1183"/>
      <c r="G10" s="1227"/>
      <c r="H10" s="1184"/>
      <c r="I10" s="1183"/>
      <c r="J10" s="1227"/>
      <c r="K10" s="1184"/>
      <c r="L10" s="182"/>
    </row>
    <row r="11" spans="1:12" ht="21" customHeight="1">
      <c r="A11" s="180"/>
      <c r="B11" s="183" t="s">
        <v>69</v>
      </c>
      <c r="C11" s="1183"/>
      <c r="D11" s="1227"/>
      <c r="E11" s="1184"/>
      <c r="F11" s="1183"/>
      <c r="G11" s="1227"/>
      <c r="H11" s="1184"/>
      <c r="I11" s="1183"/>
      <c r="J11" s="1227"/>
      <c r="K11" s="1184"/>
      <c r="L11" s="182"/>
    </row>
    <row r="12" spans="1:12" ht="18" customHeight="1">
      <c r="A12" s="183"/>
      <c r="B12" s="184"/>
      <c r="C12" s="184"/>
      <c r="D12" s="184"/>
      <c r="E12" s="184"/>
      <c r="F12" s="184"/>
      <c r="G12" s="184"/>
      <c r="H12" s="184"/>
      <c r="I12" s="184"/>
      <c r="J12" s="184"/>
      <c r="K12" s="184"/>
      <c r="L12" s="185"/>
    </row>
    <row r="13" spans="1:12" ht="24.75" customHeight="1">
      <c r="A13" s="1183" t="s">
        <v>19</v>
      </c>
      <c r="B13" s="1231"/>
      <c r="C13" s="1183"/>
      <c r="D13" s="1230"/>
      <c r="E13" s="1230"/>
      <c r="F13" s="1230"/>
      <c r="G13" s="1231"/>
      <c r="H13" s="1235" t="s">
        <v>134</v>
      </c>
      <c r="I13" s="1232"/>
      <c r="J13" s="1241"/>
      <c r="K13" s="1241"/>
      <c r="L13" s="1242"/>
    </row>
    <row r="14" spans="1:12" ht="36.75" customHeight="1">
      <c r="A14" s="1232" t="s">
        <v>135</v>
      </c>
      <c r="B14" s="1234"/>
      <c r="C14" s="1246"/>
      <c r="D14" s="1247"/>
      <c r="E14" s="1247"/>
      <c r="F14" s="1247"/>
      <c r="G14" s="1248"/>
      <c r="H14" s="1236"/>
      <c r="I14" s="1243"/>
      <c r="J14" s="1244"/>
      <c r="K14" s="1244"/>
      <c r="L14" s="1245"/>
    </row>
    <row r="15" spans="1:12" ht="30.75" customHeight="1">
      <c r="A15" s="181" t="s">
        <v>136</v>
      </c>
      <c r="B15" s="186" t="s">
        <v>137</v>
      </c>
      <c r="C15" s="1185" t="s">
        <v>187</v>
      </c>
      <c r="D15" s="1239"/>
      <c r="E15" s="1239"/>
      <c r="F15" s="1239"/>
      <c r="G15" s="1239"/>
      <c r="H15" s="1239"/>
      <c r="I15" s="1239"/>
      <c r="J15" s="1239"/>
      <c r="K15" s="1239"/>
      <c r="L15" s="1240"/>
    </row>
    <row r="16" spans="1:12" ht="31.5" customHeight="1">
      <c r="A16" s="181" t="s">
        <v>138</v>
      </c>
      <c r="B16" s="186" t="s">
        <v>137</v>
      </c>
      <c r="C16" s="1183"/>
      <c r="D16" s="1230"/>
      <c r="E16" s="1230"/>
      <c r="F16" s="1230"/>
      <c r="G16" s="1230"/>
      <c r="H16" s="1230"/>
      <c r="I16" s="1230"/>
      <c r="J16" s="1230"/>
      <c r="K16" s="1230"/>
      <c r="L16" s="1231"/>
    </row>
    <row r="17" spans="1:12" ht="27" customHeight="1">
      <c r="A17" s="1183" t="s">
        <v>139</v>
      </c>
      <c r="B17" s="1230"/>
      <c r="C17" s="1230"/>
      <c r="D17" s="1230"/>
      <c r="E17" s="1230"/>
      <c r="F17" s="1230"/>
      <c r="G17" s="1230"/>
      <c r="H17" s="1230"/>
      <c r="I17" s="1230"/>
      <c r="J17" s="1230"/>
      <c r="K17" s="1230"/>
      <c r="L17" s="1231"/>
    </row>
    <row r="18" spans="1:12" ht="22.5" customHeight="1">
      <c r="A18" s="1183" t="s">
        <v>140</v>
      </c>
      <c r="B18" s="1230"/>
      <c r="C18" s="1231"/>
      <c r="D18" s="1183" t="s">
        <v>141</v>
      </c>
      <c r="E18" s="1230"/>
      <c r="F18" s="1230"/>
      <c r="G18" s="1230"/>
      <c r="H18" s="1231"/>
      <c r="I18" s="1183" t="s">
        <v>142</v>
      </c>
      <c r="J18" s="1230"/>
      <c r="K18" s="1230"/>
      <c r="L18" s="1231"/>
    </row>
    <row r="19" spans="1:12">
      <c r="A19" s="1221"/>
      <c r="B19" s="1222"/>
      <c r="C19" s="1223"/>
      <c r="D19" s="1221"/>
      <c r="E19" s="1222"/>
      <c r="F19" s="1222"/>
      <c r="G19" s="1222"/>
      <c r="H19" s="1223"/>
      <c r="I19" s="1221"/>
      <c r="J19" s="1222"/>
      <c r="K19" s="1222"/>
      <c r="L19" s="1223"/>
    </row>
    <row r="20" spans="1:12">
      <c r="A20" s="1224"/>
      <c r="B20" s="1225"/>
      <c r="C20" s="1226"/>
      <c r="D20" s="1224"/>
      <c r="E20" s="1225"/>
      <c r="F20" s="1225"/>
      <c r="G20" s="1225"/>
      <c r="H20" s="1226"/>
      <c r="I20" s="1224"/>
      <c r="J20" s="1225"/>
      <c r="K20" s="1225"/>
      <c r="L20" s="1226"/>
    </row>
    <row r="21" spans="1:12">
      <c r="A21" s="1224"/>
      <c r="B21" s="1225"/>
      <c r="C21" s="1226"/>
      <c r="D21" s="1224"/>
      <c r="E21" s="1225"/>
      <c r="F21" s="1225"/>
      <c r="G21" s="1225"/>
      <c r="H21" s="1226"/>
      <c r="I21" s="1224"/>
      <c r="J21" s="1225"/>
      <c r="K21" s="1225"/>
      <c r="L21" s="1226"/>
    </row>
    <row r="22" spans="1:12">
      <c r="A22" s="1224"/>
      <c r="B22" s="1225"/>
      <c r="C22" s="1226"/>
      <c r="D22" s="1224"/>
      <c r="E22" s="1225"/>
      <c r="F22" s="1225"/>
      <c r="G22" s="1225"/>
      <c r="H22" s="1226"/>
      <c r="I22" s="1224"/>
      <c r="J22" s="1225"/>
      <c r="K22" s="1225"/>
      <c r="L22" s="1226"/>
    </row>
    <row r="23" spans="1:12">
      <c r="A23" s="1224"/>
      <c r="B23" s="1225"/>
      <c r="C23" s="1226"/>
      <c r="D23" s="1224"/>
      <c r="E23" s="1225"/>
      <c r="F23" s="1225"/>
      <c r="G23" s="1225"/>
      <c r="H23" s="1226"/>
      <c r="I23" s="1224"/>
      <c r="J23" s="1225"/>
      <c r="K23" s="1225"/>
      <c r="L23" s="1226"/>
    </row>
    <row r="24" spans="1:12">
      <c r="A24" s="1224"/>
      <c r="B24" s="1225"/>
      <c r="C24" s="1226"/>
      <c r="D24" s="1224"/>
      <c r="E24" s="1225"/>
      <c r="F24" s="1225"/>
      <c r="G24" s="1225"/>
      <c r="H24" s="1226"/>
      <c r="I24" s="1224"/>
      <c r="J24" s="1225"/>
      <c r="K24" s="1225"/>
      <c r="L24" s="1226"/>
    </row>
    <row r="25" spans="1:12">
      <c r="A25" s="1224"/>
      <c r="B25" s="1225"/>
      <c r="C25" s="1226"/>
      <c r="D25" s="1224"/>
      <c r="E25" s="1225"/>
      <c r="F25" s="1225"/>
      <c r="G25" s="1225"/>
      <c r="H25" s="1226"/>
      <c r="I25" s="1224"/>
      <c r="J25" s="1225"/>
      <c r="K25" s="1225"/>
      <c r="L25" s="1226"/>
    </row>
    <row r="26" spans="1:12">
      <c r="A26" s="1249"/>
      <c r="B26" s="1250"/>
      <c r="C26" s="1251"/>
      <c r="D26" s="1249"/>
      <c r="E26" s="1250"/>
      <c r="F26" s="1250"/>
      <c r="G26" s="1250"/>
      <c r="H26" s="1251"/>
      <c r="I26" s="1249"/>
      <c r="J26" s="1250"/>
      <c r="K26" s="1250"/>
      <c r="L26" s="1251"/>
    </row>
    <row r="27" spans="1:12" ht="27" customHeight="1">
      <c r="A27" s="1232" t="s">
        <v>143</v>
      </c>
      <c r="B27" s="1233"/>
      <c r="C27" s="1233"/>
      <c r="D27" s="1233"/>
      <c r="E27" s="1233"/>
      <c r="F27" s="1233"/>
      <c r="G27" s="1233"/>
      <c r="H27" s="1233"/>
      <c r="I27" s="1233"/>
      <c r="J27" s="1233"/>
      <c r="K27" s="1233"/>
      <c r="L27" s="1234"/>
    </row>
    <row r="28" spans="1:12" ht="22.5" customHeight="1">
      <c r="A28" s="1183" t="s">
        <v>144</v>
      </c>
      <c r="B28" s="1227"/>
      <c r="C28" s="1227"/>
      <c r="D28" s="1227"/>
      <c r="E28" s="1184"/>
      <c r="F28" s="1183" t="s">
        <v>145</v>
      </c>
      <c r="G28" s="1227"/>
      <c r="H28" s="1227"/>
      <c r="I28" s="1227"/>
      <c r="J28" s="1227"/>
      <c r="K28" s="1227"/>
      <c r="L28" s="1184"/>
    </row>
    <row r="29" spans="1:12">
      <c r="A29" s="1252"/>
      <c r="B29" s="1253"/>
      <c r="C29" s="1253"/>
      <c r="D29" s="1253"/>
      <c r="E29" s="1254"/>
      <c r="F29" s="1252"/>
      <c r="G29" s="1253"/>
      <c r="H29" s="1253"/>
      <c r="I29" s="1253"/>
      <c r="J29" s="1253"/>
      <c r="K29" s="1253"/>
      <c r="L29" s="1254"/>
    </row>
    <row r="30" spans="1:12">
      <c r="A30" s="1255"/>
      <c r="B30" s="1256"/>
      <c r="C30" s="1256"/>
      <c r="D30" s="1256"/>
      <c r="E30" s="1257"/>
      <c r="F30" s="1255"/>
      <c r="G30" s="1256"/>
      <c r="H30" s="1256"/>
      <c r="I30" s="1256"/>
      <c r="J30" s="1256"/>
      <c r="K30" s="1256"/>
      <c r="L30" s="1257"/>
    </row>
    <row r="31" spans="1:12">
      <c r="A31" s="1255"/>
      <c r="B31" s="1256"/>
      <c r="C31" s="1256"/>
      <c r="D31" s="1256"/>
      <c r="E31" s="1257"/>
      <c r="F31" s="1255"/>
      <c r="G31" s="1256"/>
      <c r="H31" s="1256"/>
      <c r="I31" s="1256"/>
      <c r="J31" s="1256"/>
      <c r="K31" s="1256"/>
      <c r="L31" s="1257"/>
    </row>
    <row r="32" spans="1:12">
      <c r="A32" s="1255"/>
      <c r="B32" s="1256"/>
      <c r="C32" s="1256"/>
      <c r="D32" s="1256"/>
      <c r="E32" s="1257"/>
      <c r="F32" s="1255"/>
      <c r="G32" s="1256"/>
      <c r="H32" s="1256"/>
      <c r="I32" s="1256"/>
      <c r="J32" s="1256"/>
      <c r="K32" s="1256"/>
      <c r="L32" s="1257"/>
    </row>
    <row r="33" spans="1:12">
      <c r="A33" s="1255"/>
      <c r="B33" s="1256"/>
      <c r="C33" s="1256"/>
      <c r="D33" s="1256"/>
      <c r="E33" s="1257"/>
      <c r="F33" s="1255"/>
      <c r="G33" s="1256"/>
      <c r="H33" s="1256"/>
      <c r="I33" s="1256"/>
      <c r="J33" s="1256"/>
      <c r="K33" s="1256"/>
      <c r="L33" s="1257"/>
    </row>
    <row r="34" spans="1:12">
      <c r="A34" s="1255"/>
      <c r="B34" s="1256"/>
      <c r="C34" s="1256"/>
      <c r="D34" s="1256"/>
      <c r="E34" s="1257"/>
      <c r="F34" s="1255"/>
      <c r="G34" s="1256"/>
      <c r="H34" s="1256"/>
      <c r="I34" s="1256"/>
      <c r="J34" s="1256"/>
      <c r="K34" s="1256"/>
      <c r="L34" s="1257"/>
    </row>
    <row r="35" spans="1:12">
      <c r="A35" s="1255"/>
      <c r="B35" s="1256"/>
      <c r="C35" s="1256"/>
      <c r="D35" s="1256"/>
      <c r="E35" s="1257"/>
      <c r="F35" s="1255"/>
      <c r="G35" s="1256"/>
      <c r="H35" s="1256"/>
      <c r="I35" s="1256"/>
      <c r="J35" s="1256"/>
      <c r="K35" s="1256"/>
      <c r="L35" s="1257"/>
    </row>
    <row r="36" spans="1:12">
      <c r="A36" s="1255"/>
      <c r="B36" s="1256"/>
      <c r="C36" s="1256"/>
      <c r="D36" s="1256"/>
      <c r="E36" s="1257"/>
      <c r="F36" s="1255"/>
      <c r="G36" s="1256"/>
      <c r="H36" s="1256"/>
      <c r="I36" s="1256"/>
      <c r="J36" s="1256"/>
      <c r="K36" s="1256"/>
      <c r="L36" s="1257"/>
    </row>
    <row r="37" spans="1:12">
      <c r="A37" s="1258"/>
      <c r="B37" s="1259"/>
      <c r="C37" s="1259"/>
      <c r="D37" s="1259"/>
      <c r="E37" s="1260"/>
      <c r="F37" s="1258"/>
      <c r="G37" s="1259"/>
      <c r="H37" s="1259"/>
      <c r="I37" s="1259"/>
      <c r="J37" s="1259"/>
      <c r="K37" s="1259"/>
      <c r="L37" s="1260"/>
    </row>
    <row r="38" spans="1:12">
      <c r="A38" s="187" t="s">
        <v>146</v>
      </c>
      <c r="B38" s="188"/>
      <c r="C38" s="188"/>
      <c r="D38" s="188"/>
      <c r="E38" s="188"/>
      <c r="F38" s="188"/>
      <c r="G38" s="188"/>
      <c r="H38" s="188"/>
      <c r="I38" s="188"/>
      <c r="J38" s="188"/>
      <c r="K38" s="188"/>
      <c r="L38" s="182"/>
    </row>
    <row r="39" spans="1:12">
      <c r="A39" s="1224"/>
      <c r="B39" s="1225"/>
      <c r="C39" s="1225"/>
      <c r="D39" s="1225"/>
      <c r="E39" s="1225"/>
      <c r="F39" s="1225"/>
      <c r="G39" s="1225"/>
      <c r="H39" s="1225"/>
      <c r="I39" s="1225"/>
      <c r="J39" s="1225"/>
      <c r="K39" s="1225"/>
      <c r="L39" s="1226"/>
    </row>
    <row r="40" spans="1:12" ht="14.4" customHeight="1">
      <c r="A40" s="1224"/>
      <c r="B40" s="1225"/>
      <c r="C40" s="1225"/>
      <c r="D40" s="1225"/>
      <c r="E40" s="1225"/>
      <c r="F40" s="1225"/>
      <c r="G40" s="1225"/>
      <c r="H40" s="1225"/>
      <c r="I40" s="1225"/>
      <c r="J40" s="1225"/>
      <c r="K40" s="1225"/>
      <c r="L40" s="1226"/>
    </row>
    <row r="41" spans="1:12">
      <c r="A41" s="1224"/>
      <c r="B41" s="1225"/>
      <c r="C41" s="1225"/>
      <c r="D41" s="1225"/>
      <c r="E41" s="1225"/>
      <c r="F41" s="1225"/>
      <c r="G41" s="1225"/>
      <c r="H41" s="1225"/>
      <c r="I41" s="1225"/>
      <c r="J41" s="1225"/>
      <c r="K41" s="1225"/>
      <c r="L41" s="1226"/>
    </row>
    <row r="42" spans="1:12">
      <c r="A42" s="1224"/>
      <c r="B42" s="1225"/>
      <c r="C42" s="1225"/>
      <c r="D42" s="1225"/>
      <c r="E42" s="1225"/>
      <c r="F42" s="1225"/>
      <c r="G42" s="1225"/>
      <c r="H42" s="1225"/>
      <c r="I42" s="1225"/>
      <c r="J42" s="1225"/>
      <c r="K42" s="1225"/>
      <c r="L42" s="1226"/>
    </row>
    <row r="43" spans="1:12">
      <c r="A43" s="1224"/>
      <c r="B43" s="1225"/>
      <c r="C43" s="1225"/>
      <c r="D43" s="1225"/>
      <c r="E43" s="1225"/>
      <c r="F43" s="1225"/>
      <c r="G43" s="1225"/>
      <c r="H43" s="1225"/>
      <c r="I43" s="1225"/>
      <c r="J43" s="1225"/>
      <c r="K43" s="1225"/>
      <c r="L43" s="1226"/>
    </row>
    <row r="44" spans="1:12">
      <c r="A44" s="1224"/>
      <c r="B44" s="1225"/>
      <c r="C44" s="1225"/>
      <c r="D44" s="1225"/>
      <c r="E44" s="1225"/>
      <c r="F44" s="1225"/>
      <c r="G44" s="1225"/>
      <c r="H44" s="1225"/>
      <c r="I44" s="1225"/>
      <c r="J44" s="1225"/>
      <c r="K44" s="1225"/>
      <c r="L44" s="1226"/>
    </row>
    <row r="45" spans="1:12">
      <c r="A45" s="1224"/>
      <c r="B45" s="1225"/>
      <c r="C45" s="1225"/>
      <c r="D45" s="1225"/>
      <c r="E45" s="1225"/>
      <c r="F45" s="1225"/>
      <c r="G45" s="1225"/>
      <c r="H45" s="1225"/>
      <c r="I45" s="1225"/>
      <c r="J45" s="1225"/>
      <c r="K45" s="1225"/>
      <c r="L45" s="1226"/>
    </row>
    <row r="46" spans="1:12">
      <c r="A46" s="1224"/>
      <c r="B46" s="1225"/>
      <c r="C46" s="1225"/>
      <c r="D46" s="1225"/>
      <c r="E46" s="1225"/>
      <c r="F46" s="1225"/>
      <c r="G46" s="1225"/>
      <c r="H46" s="1225"/>
      <c r="I46" s="1225"/>
      <c r="J46" s="1225"/>
      <c r="K46" s="1225"/>
      <c r="L46" s="1226"/>
    </row>
    <row r="47" spans="1:12">
      <c r="A47" s="1224"/>
      <c r="B47" s="1225"/>
      <c r="C47" s="1225"/>
      <c r="D47" s="1225"/>
      <c r="E47" s="1225"/>
      <c r="F47" s="1225"/>
      <c r="G47" s="1225"/>
      <c r="H47" s="1225"/>
      <c r="I47" s="1225"/>
      <c r="J47" s="1225"/>
      <c r="K47" s="1225"/>
      <c r="L47" s="1226"/>
    </row>
    <row r="48" spans="1:12">
      <c r="A48" s="1224"/>
      <c r="B48" s="1225"/>
      <c r="C48" s="1225"/>
      <c r="D48" s="1225"/>
      <c r="E48" s="1225"/>
      <c r="F48" s="1225"/>
      <c r="G48" s="1225"/>
      <c r="H48" s="1225"/>
      <c r="I48" s="1225"/>
      <c r="J48" s="1225"/>
      <c r="K48" s="1225"/>
      <c r="L48" s="1226"/>
    </row>
    <row r="49" spans="1:12">
      <c r="A49" s="1224"/>
      <c r="B49" s="1225"/>
      <c r="C49" s="1225"/>
      <c r="D49" s="1225"/>
      <c r="E49" s="1225"/>
      <c r="F49" s="1225"/>
      <c r="G49" s="1225"/>
      <c r="H49" s="1225"/>
      <c r="I49" s="1225"/>
      <c r="J49" s="1225"/>
      <c r="K49" s="1225"/>
      <c r="L49" s="1226"/>
    </row>
    <row r="50" spans="1:12">
      <c r="A50" s="1249"/>
      <c r="B50" s="1250"/>
      <c r="C50" s="1250"/>
      <c r="D50" s="1250"/>
      <c r="E50" s="1250"/>
      <c r="F50" s="1250"/>
      <c r="G50" s="1250"/>
      <c r="H50" s="1250"/>
      <c r="I50" s="1250"/>
      <c r="J50" s="1250"/>
      <c r="K50" s="1250"/>
      <c r="L50" s="1251"/>
    </row>
    <row r="51" spans="1:12">
      <c r="A51" s="93"/>
      <c r="B51" s="93"/>
      <c r="C51" s="93"/>
      <c r="D51" s="93"/>
      <c r="E51" s="93"/>
      <c r="F51" s="93"/>
      <c r="G51" s="93"/>
      <c r="H51" s="93"/>
      <c r="I51" s="93"/>
      <c r="J51" s="93"/>
      <c r="K51" s="93"/>
      <c r="L51" s="93"/>
    </row>
    <row r="52" spans="1:12">
      <c r="A52" s="5" t="s">
        <v>86</v>
      </c>
      <c r="B52" s="7" t="s">
        <v>147</v>
      </c>
      <c r="C52" s="7"/>
      <c r="D52" s="7"/>
      <c r="E52" s="7"/>
      <c r="F52" s="7"/>
      <c r="G52" s="7"/>
      <c r="H52" s="7"/>
      <c r="I52" s="7"/>
      <c r="J52" s="7"/>
      <c r="K52" s="7"/>
      <c r="L52" s="7"/>
    </row>
    <row r="53" spans="1:12">
      <c r="B53" s="7" t="s">
        <v>148</v>
      </c>
      <c r="C53" s="7"/>
      <c r="D53" s="7"/>
      <c r="E53" s="7"/>
      <c r="F53" s="7"/>
      <c r="G53" s="7"/>
      <c r="H53" s="7"/>
      <c r="I53" s="7"/>
      <c r="J53" s="7"/>
      <c r="K53" s="7"/>
      <c r="L53" s="7"/>
    </row>
  </sheetData>
  <mergeCells count="82">
    <mergeCell ref="A49:L49"/>
    <mergeCell ref="A50:L50"/>
    <mergeCell ref="A44:L44"/>
    <mergeCell ref="A45:L45"/>
    <mergeCell ref="A46:L46"/>
    <mergeCell ref="A47:L47"/>
    <mergeCell ref="A48:L48"/>
    <mergeCell ref="A39:L39"/>
    <mergeCell ref="A40:L40"/>
    <mergeCell ref="A41:L41"/>
    <mergeCell ref="A42:L42"/>
    <mergeCell ref="A43:L43"/>
    <mergeCell ref="A36:E36"/>
    <mergeCell ref="A37:E37"/>
    <mergeCell ref="F29:L29"/>
    <mergeCell ref="F30:L30"/>
    <mergeCell ref="F31:L31"/>
    <mergeCell ref="F32:L32"/>
    <mergeCell ref="F33:L33"/>
    <mergeCell ref="F34:L34"/>
    <mergeCell ref="F35:L35"/>
    <mergeCell ref="F36:L36"/>
    <mergeCell ref="F37:L37"/>
    <mergeCell ref="A31:E31"/>
    <mergeCell ref="A32:E32"/>
    <mergeCell ref="A33:E33"/>
    <mergeCell ref="A34:E34"/>
    <mergeCell ref="A35:E35"/>
    <mergeCell ref="I24:L24"/>
    <mergeCell ref="I25:L25"/>
    <mergeCell ref="I26:L26"/>
    <mergeCell ref="A29:E29"/>
    <mergeCell ref="A30:E30"/>
    <mergeCell ref="A26:C26"/>
    <mergeCell ref="D24:H24"/>
    <mergeCell ref="D25:H25"/>
    <mergeCell ref="D26:H26"/>
    <mergeCell ref="I19:L19"/>
    <mergeCell ref="I20:L20"/>
    <mergeCell ref="I21:L21"/>
    <mergeCell ref="I22:L22"/>
    <mergeCell ref="I23:L23"/>
    <mergeCell ref="D19:H19"/>
    <mergeCell ref="D20:H20"/>
    <mergeCell ref="D21:H21"/>
    <mergeCell ref="D22:H22"/>
    <mergeCell ref="D23:H23"/>
    <mergeCell ref="A21:C21"/>
    <mergeCell ref="A22:C22"/>
    <mergeCell ref="A23:C23"/>
    <mergeCell ref="A24:C24"/>
    <mergeCell ref="A25:C25"/>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 ref="A19:C19"/>
    <mergeCell ref="A20:C20"/>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s>
  <phoneticPr fontId="27"/>
  <pageMargins left="0.55118110236220474" right="0.39370078740157483" top="0.39370078740157483" bottom="0.51181102362204722" header="0.23622047244094491" footer="0.51181102362204722"/>
  <pageSetup paperSize="9" scale="80"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K48"/>
  <sheetViews>
    <sheetView view="pageBreakPreview" zoomScaleNormal="100" zoomScaleSheetLayoutView="100" workbookViewId="0">
      <selection activeCell="D19" sqref="D19"/>
    </sheetView>
  </sheetViews>
  <sheetFormatPr defaultColWidth="9" defaultRowHeight="19.5" customHeight="1"/>
  <cols>
    <col min="1" max="1" width="7.19921875" style="94" customWidth="1"/>
    <col min="2" max="2" width="3.5" style="94" customWidth="1"/>
    <col min="3" max="3" width="4.59765625" style="94" customWidth="1"/>
    <col min="4" max="4" width="10" style="94" customWidth="1"/>
    <col min="5" max="5" width="11" style="94" customWidth="1"/>
    <col min="6" max="8" width="10" style="94" customWidth="1"/>
    <col min="9" max="9" width="8.69921875" style="94" customWidth="1"/>
    <col min="10" max="10" width="4.8984375" style="94" customWidth="1"/>
    <col min="11" max="11" width="6.5" style="94" customWidth="1"/>
    <col min="12" max="16384" width="9" style="94"/>
  </cols>
  <sheetData>
    <row r="1" spans="1:11" ht="25.5" customHeight="1">
      <c r="A1" s="189"/>
      <c r="B1" s="189"/>
      <c r="C1" s="189"/>
      <c r="D1" s="189"/>
      <c r="E1" s="189"/>
      <c r="F1" s="189"/>
      <c r="G1" s="189"/>
      <c r="H1" s="189"/>
      <c r="I1" s="189"/>
      <c r="J1" s="189"/>
    </row>
    <row r="2" spans="1:11" ht="21" customHeight="1">
      <c r="A2" s="190" t="s">
        <v>35</v>
      </c>
      <c r="B2" s="191"/>
      <c r="C2" s="191"/>
      <c r="D2" s="191"/>
      <c r="E2" s="191"/>
      <c r="F2" s="191"/>
      <c r="G2" s="191"/>
      <c r="H2" s="191"/>
      <c r="I2" s="191"/>
      <c r="J2" s="191"/>
      <c r="K2" s="95"/>
    </row>
    <row r="3" spans="1:11" ht="27.75" customHeight="1">
      <c r="A3" s="1261" t="s">
        <v>149</v>
      </c>
      <c r="B3" s="1261"/>
      <c r="C3" s="1261"/>
      <c r="D3" s="1261"/>
      <c r="E3" s="1261"/>
      <c r="F3" s="1261"/>
      <c r="G3" s="1261"/>
      <c r="H3" s="1261"/>
      <c r="I3" s="1261"/>
      <c r="J3" s="1261"/>
      <c r="K3" s="96"/>
    </row>
    <row r="4" spans="1:11" ht="22.5" customHeight="1">
      <c r="A4" s="192"/>
      <c r="B4" s="192"/>
      <c r="C4" s="192"/>
      <c r="D4" s="192"/>
      <c r="E4" s="192"/>
      <c r="F4" s="192"/>
      <c r="H4" s="192"/>
      <c r="I4" s="192"/>
      <c r="J4" s="192"/>
    </row>
    <row r="5" spans="1:11" ht="22.5" customHeight="1">
      <c r="A5" s="191"/>
      <c r="B5" s="191"/>
      <c r="C5" s="191"/>
      <c r="D5" s="191"/>
      <c r="E5" s="191"/>
      <c r="F5" s="191"/>
      <c r="G5" s="192"/>
      <c r="H5" s="191"/>
      <c r="I5" s="191"/>
      <c r="J5" s="193"/>
    </row>
    <row r="6" spans="1:11" ht="22.5" customHeight="1">
      <c r="A6" s="191"/>
      <c r="B6" s="193"/>
      <c r="C6" s="193" t="s">
        <v>20</v>
      </c>
      <c r="D6" s="194" t="s">
        <v>21</v>
      </c>
      <c r="E6" s="191"/>
      <c r="F6" s="191"/>
      <c r="G6" s="191"/>
      <c r="H6" s="191"/>
      <c r="I6" s="191"/>
      <c r="J6" s="193" t="s">
        <v>429</v>
      </c>
    </row>
    <row r="7" spans="1:11" ht="22.5" customHeight="1">
      <c r="A7" s="191"/>
      <c r="B7" s="191"/>
      <c r="C7" s="191"/>
      <c r="D7" s="191"/>
      <c r="E7" s="191"/>
      <c r="F7" s="191"/>
      <c r="G7" s="191"/>
      <c r="H7" s="191"/>
      <c r="I7" s="191"/>
      <c r="J7" s="191"/>
    </row>
    <row r="8" spans="1:11" ht="35.25" customHeight="1">
      <c r="A8" s="191"/>
      <c r="B8" s="191"/>
      <c r="C8" s="191"/>
      <c r="D8" s="191"/>
      <c r="E8" s="191" t="s">
        <v>150</v>
      </c>
      <c r="F8" s="1279"/>
      <c r="G8" s="1279"/>
      <c r="H8" s="1279"/>
      <c r="I8" s="1279"/>
      <c r="J8" s="1279"/>
    </row>
    <row r="9" spans="1:11" ht="29.25" customHeight="1">
      <c r="A9" s="191"/>
      <c r="B9" s="191"/>
      <c r="C9" s="191"/>
      <c r="D9" s="191"/>
      <c r="E9" s="191" t="s">
        <v>151</v>
      </c>
      <c r="F9" s="1279"/>
      <c r="G9" s="1279"/>
      <c r="H9" s="1279"/>
      <c r="I9" s="1279"/>
      <c r="J9" s="1279"/>
    </row>
    <row r="10" spans="1:11" ht="31.5" customHeight="1">
      <c r="A10" s="191"/>
      <c r="B10" s="191"/>
      <c r="C10" s="191"/>
      <c r="D10" s="191"/>
      <c r="E10" s="191" t="s">
        <v>152</v>
      </c>
      <c r="F10" s="1280"/>
      <c r="G10" s="1280"/>
      <c r="H10" s="1280"/>
      <c r="I10" s="1280"/>
      <c r="J10" s="279" t="s">
        <v>455</v>
      </c>
    </row>
    <row r="11" spans="1:11" ht="22.5" customHeight="1">
      <c r="A11" s="191"/>
      <c r="B11" s="191"/>
      <c r="C11" s="191"/>
      <c r="D11" s="191"/>
      <c r="E11" s="191" t="s">
        <v>138</v>
      </c>
      <c r="F11" s="1281"/>
      <c r="G11" s="1281"/>
      <c r="H11" s="1281"/>
      <c r="I11" s="1281"/>
      <c r="J11" s="1281"/>
    </row>
    <row r="12" spans="1:11" ht="22.5" customHeight="1">
      <c r="A12" s="191"/>
      <c r="B12" s="191"/>
      <c r="C12" s="191"/>
      <c r="D12" s="191"/>
      <c r="E12" s="191"/>
      <c r="F12" s="191"/>
      <c r="G12" s="191"/>
      <c r="H12" s="191"/>
      <c r="I12" s="191"/>
      <c r="J12" s="191"/>
    </row>
    <row r="13" spans="1:11" ht="20.25" customHeight="1">
      <c r="A13" s="191" t="s">
        <v>153</v>
      </c>
      <c r="B13" s="191"/>
      <c r="C13" s="191"/>
      <c r="D13" s="191"/>
      <c r="E13" s="191"/>
      <c r="F13" s="191"/>
      <c r="G13" s="191"/>
      <c r="H13" s="191"/>
      <c r="I13" s="191"/>
      <c r="J13" s="191"/>
    </row>
    <row r="14" spans="1:11" ht="30" customHeight="1" thickBot="1">
      <c r="A14" s="191"/>
      <c r="B14" s="191"/>
      <c r="C14" s="191"/>
      <c r="D14" s="191"/>
      <c r="E14" s="191"/>
      <c r="F14" s="191"/>
      <c r="G14" s="191"/>
      <c r="H14" s="191"/>
      <c r="I14" s="191"/>
      <c r="J14" s="191"/>
    </row>
    <row r="15" spans="1:11" ht="36.75" customHeight="1">
      <c r="A15" s="1262" t="s">
        <v>154</v>
      </c>
      <c r="B15" s="1263"/>
      <c r="C15" s="1264"/>
      <c r="D15" s="1304"/>
      <c r="E15" s="1305"/>
      <c r="F15" s="1305"/>
      <c r="G15" s="1265" t="s">
        <v>188</v>
      </c>
      <c r="H15" s="1265"/>
      <c r="I15" s="1265"/>
      <c r="J15" s="1266"/>
    </row>
    <row r="16" spans="1:11" ht="37.5" customHeight="1" thickBot="1">
      <c r="A16" s="1267" t="s">
        <v>155</v>
      </c>
      <c r="B16" s="1268"/>
      <c r="C16" s="1269"/>
      <c r="D16" s="1301"/>
      <c r="E16" s="1302"/>
      <c r="F16" s="1302"/>
      <c r="G16" s="1302"/>
      <c r="H16" s="1302"/>
      <c r="I16" s="1302"/>
      <c r="J16" s="1303"/>
    </row>
    <row r="17" spans="1:10" ht="22.5" customHeight="1" thickTop="1">
      <c r="A17" s="1270" t="s">
        <v>156</v>
      </c>
      <c r="B17" s="1271"/>
      <c r="C17" s="1272"/>
      <c r="D17" s="1306"/>
      <c r="E17" s="1307"/>
      <c r="F17" s="1307"/>
      <c r="G17" s="1307"/>
      <c r="H17" s="1307"/>
      <c r="I17" s="1307"/>
      <c r="J17" s="1308"/>
    </row>
    <row r="18" spans="1:10" ht="22.5" customHeight="1">
      <c r="A18" s="1273"/>
      <c r="B18" s="1274"/>
      <c r="C18" s="1275"/>
      <c r="D18" s="1276" t="s">
        <v>189</v>
      </c>
      <c r="E18" s="1277"/>
      <c r="F18" s="1277"/>
      <c r="G18" s="1277"/>
      <c r="H18" s="1277"/>
      <c r="I18" s="1277"/>
      <c r="J18" s="1278"/>
    </row>
    <row r="19" spans="1:10" ht="30" customHeight="1">
      <c r="A19" s="1286" t="s">
        <v>157</v>
      </c>
      <c r="B19" s="1287"/>
      <c r="C19" s="1288"/>
      <c r="D19" s="195"/>
      <c r="E19" s="195"/>
      <c r="F19" s="195"/>
      <c r="G19" s="195"/>
      <c r="H19" s="195"/>
      <c r="I19" s="195"/>
      <c r="J19" s="196"/>
    </row>
    <row r="20" spans="1:10" ht="30" customHeight="1">
      <c r="A20" s="1309"/>
      <c r="B20" s="1310"/>
      <c r="C20" s="1311"/>
      <c r="D20" s="1276" t="s">
        <v>432</v>
      </c>
      <c r="E20" s="1277"/>
      <c r="F20" s="1277"/>
      <c r="G20" s="1277"/>
      <c r="H20" s="1277"/>
      <c r="I20" s="1277"/>
      <c r="J20" s="1278"/>
    </row>
    <row r="21" spans="1:10" ht="30" customHeight="1">
      <c r="A21" s="1312" t="s">
        <v>158</v>
      </c>
      <c r="B21" s="1313"/>
      <c r="C21" s="1314"/>
      <c r="D21" s="1315" t="s">
        <v>190</v>
      </c>
      <c r="E21" s="1316"/>
      <c r="F21" s="1316"/>
      <c r="G21" s="1316"/>
      <c r="H21" s="1316"/>
      <c r="I21" s="1316"/>
      <c r="J21" s="1317"/>
    </row>
    <row r="22" spans="1:10" ht="30" customHeight="1">
      <c r="A22" s="1286" t="s">
        <v>159</v>
      </c>
      <c r="B22" s="1287"/>
      <c r="C22" s="1288"/>
      <c r="D22" s="1283" t="s">
        <v>430</v>
      </c>
      <c r="E22" s="1284"/>
      <c r="F22" s="1284"/>
      <c r="G22" s="1284"/>
      <c r="H22" s="1284"/>
      <c r="I22" s="1284"/>
      <c r="J22" s="1285"/>
    </row>
    <row r="23" spans="1:10" ht="36.75" customHeight="1">
      <c r="A23" s="1289"/>
      <c r="B23" s="1290"/>
      <c r="C23" s="1291"/>
      <c r="D23" s="1295"/>
      <c r="E23" s="1296"/>
      <c r="F23" s="1296"/>
      <c r="G23" s="1296"/>
      <c r="H23" s="1296"/>
      <c r="I23" s="1296"/>
      <c r="J23" s="1297"/>
    </row>
    <row r="24" spans="1:10" ht="24.75" customHeight="1" thickBot="1">
      <c r="A24" s="1292"/>
      <c r="B24" s="1293"/>
      <c r="C24" s="1294"/>
      <c r="D24" s="1298"/>
      <c r="E24" s="1299"/>
      <c r="F24" s="1299"/>
      <c r="G24" s="1299"/>
      <c r="H24" s="1299"/>
      <c r="I24" s="1299"/>
      <c r="J24" s="1300"/>
    </row>
    <row r="25" spans="1:10" s="97" customFormat="1" ht="9" customHeight="1">
      <c r="A25" s="191"/>
      <c r="B25" s="191"/>
      <c r="C25" s="191"/>
      <c r="D25" s="191"/>
      <c r="E25" s="191"/>
      <c r="F25" s="191"/>
      <c r="G25" s="191"/>
      <c r="H25" s="191"/>
      <c r="I25" s="191"/>
      <c r="J25" s="191"/>
    </row>
    <row r="26" spans="1:10" s="97" customFormat="1" ht="15" customHeight="1">
      <c r="A26" s="197" t="s">
        <v>160</v>
      </c>
      <c r="B26" s="198" t="s">
        <v>22</v>
      </c>
      <c r="C26" s="1282" t="s">
        <v>23</v>
      </c>
      <c r="D26" s="1282"/>
      <c r="E26" s="1282"/>
      <c r="F26" s="1282"/>
      <c r="G26" s="1282"/>
      <c r="H26" s="1282"/>
      <c r="I26" s="1282"/>
      <c r="J26" s="1282"/>
    </row>
    <row r="27" spans="1:10" s="97" customFormat="1" ht="16.5" customHeight="1">
      <c r="A27" s="199"/>
      <c r="B27" s="198" t="s">
        <v>24</v>
      </c>
      <c r="C27" s="1282" t="s">
        <v>25</v>
      </c>
      <c r="D27" s="1282"/>
      <c r="E27" s="1282"/>
      <c r="F27" s="1282"/>
      <c r="G27" s="1282"/>
      <c r="H27" s="1282"/>
      <c r="I27" s="1282"/>
      <c r="J27" s="1282"/>
    </row>
    <row r="28" spans="1:10" s="97" customFormat="1" ht="41.25" customHeight="1">
      <c r="A28" s="199"/>
      <c r="B28" s="198" t="s">
        <v>26</v>
      </c>
      <c r="C28" s="1282" t="s">
        <v>27</v>
      </c>
      <c r="D28" s="1282"/>
      <c r="E28" s="1282"/>
      <c r="F28" s="1282"/>
      <c r="G28" s="1282"/>
      <c r="H28" s="1282"/>
      <c r="I28" s="1282"/>
      <c r="J28" s="1282"/>
    </row>
    <row r="29" spans="1:10" s="97" customFormat="1" ht="12">
      <c r="A29" s="199"/>
      <c r="B29" s="198" t="s">
        <v>28</v>
      </c>
      <c r="C29" s="1282" t="s">
        <v>161</v>
      </c>
      <c r="D29" s="1282"/>
      <c r="E29" s="1282"/>
      <c r="F29" s="1282"/>
      <c r="G29" s="1282"/>
      <c r="H29" s="1282"/>
      <c r="I29" s="1282"/>
      <c r="J29" s="1282"/>
    </row>
    <row r="30" spans="1:10" s="97" customFormat="1" ht="28.5" customHeight="1">
      <c r="A30" s="199"/>
      <c r="B30" s="199"/>
      <c r="C30" s="1282"/>
      <c r="D30" s="1282"/>
      <c r="E30" s="1282"/>
      <c r="F30" s="1282"/>
      <c r="G30" s="1282"/>
      <c r="H30" s="1282"/>
      <c r="I30" s="1282"/>
      <c r="J30" s="1282"/>
    </row>
    <row r="31" spans="1:10" s="97" customFormat="1" ht="31.5" customHeight="1">
      <c r="A31" s="199"/>
      <c r="B31" s="198" t="s">
        <v>29</v>
      </c>
      <c r="C31" s="1282" t="s">
        <v>30</v>
      </c>
      <c r="D31" s="1282"/>
      <c r="E31" s="1282"/>
      <c r="F31" s="1282"/>
      <c r="G31" s="1282"/>
      <c r="H31" s="1282"/>
      <c r="I31" s="1282"/>
      <c r="J31" s="1282"/>
    </row>
    <row r="32" spans="1:10" s="97" customFormat="1" ht="15" customHeight="1">
      <c r="B32" s="98"/>
      <c r="C32" s="99"/>
      <c r="D32" s="99"/>
      <c r="E32" s="99"/>
      <c r="F32" s="99"/>
      <c r="G32" s="99"/>
      <c r="H32" s="99"/>
      <c r="I32" s="99"/>
      <c r="J32" s="99"/>
    </row>
    <row r="33" spans="2:10" s="97" customFormat="1" ht="15" customHeight="1">
      <c r="B33" s="98"/>
      <c r="C33" s="99"/>
      <c r="D33" s="99"/>
      <c r="E33" s="99"/>
      <c r="F33" s="99"/>
      <c r="G33" s="99"/>
      <c r="H33" s="99"/>
      <c r="I33" s="99"/>
      <c r="J33" s="99"/>
    </row>
    <row r="34" spans="2:10" s="97" customFormat="1" ht="15" customHeight="1">
      <c r="B34" s="98"/>
      <c r="C34" s="99"/>
      <c r="D34" s="99"/>
      <c r="E34" s="99"/>
      <c r="F34" s="99"/>
      <c r="G34" s="99"/>
      <c r="H34" s="99"/>
      <c r="I34" s="99"/>
      <c r="J34" s="99"/>
    </row>
    <row r="35" spans="2:10" s="97" customFormat="1" ht="15" customHeight="1">
      <c r="B35" s="98"/>
      <c r="C35" s="99"/>
      <c r="D35" s="99"/>
      <c r="E35" s="99"/>
      <c r="F35" s="99"/>
      <c r="G35" s="99"/>
      <c r="H35" s="99"/>
      <c r="I35" s="99"/>
      <c r="J35" s="99"/>
    </row>
    <row r="36" spans="2:10" s="97" customFormat="1" ht="15" customHeight="1">
      <c r="B36" s="100"/>
    </row>
    <row r="37" spans="2:10" s="97" customFormat="1" ht="15" customHeight="1"/>
    <row r="38" spans="2:10" s="97" customFormat="1" ht="15" customHeight="1"/>
    <row r="39" spans="2:10" s="97" customFormat="1" ht="15" customHeight="1"/>
    <row r="40" spans="2:10" s="97" customFormat="1" ht="15" customHeight="1"/>
    <row r="41" spans="2:10" s="97" customFormat="1" ht="15" customHeight="1"/>
    <row r="42" spans="2:10" s="97" customFormat="1" ht="15" customHeight="1"/>
    <row r="43" spans="2:10" s="97" customFormat="1" ht="15" customHeight="1"/>
    <row r="44" spans="2:10" s="97" customFormat="1" ht="15" customHeight="1"/>
    <row r="45" spans="2:10" s="97" customFormat="1" ht="15" customHeight="1"/>
    <row r="46" spans="2:10" s="97" customFormat="1" ht="15" customHeight="1"/>
    <row r="47" spans="2:10" s="97" customFormat="1" ht="15" customHeight="1"/>
    <row r="48" spans="2:10" s="97" customFormat="1" ht="15" customHeight="1"/>
  </sheetData>
  <mergeCells count="25">
    <mergeCell ref="A19:C20"/>
    <mergeCell ref="D20:J20"/>
    <mergeCell ref="A21:C21"/>
    <mergeCell ref="D21:J21"/>
    <mergeCell ref="C27:J27"/>
    <mergeCell ref="C28:J28"/>
    <mergeCell ref="C29:J30"/>
    <mergeCell ref="C31:J31"/>
    <mergeCell ref="D22:J22"/>
    <mergeCell ref="A22:C24"/>
    <mergeCell ref="D23:J24"/>
    <mergeCell ref="C26:J26"/>
    <mergeCell ref="A3:J3"/>
    <mergeCell ref="A15:C15"/>
    <mergeCell ref="G15:J15"/>
    <mergeCell ref="A16:C16"/>
    <mergeCell ref="A17:C18"/>
    <mergeCell ref="D18:J18"/>
    <mergeCell ref="F8:J8"/>
    <mergeCell ref="F9:J9"/>
    <mergeCell ref="F10:I10"/>
    <mergeCell ref="F11:J11"/>
    <mergeCell ref="D16:J16"/>
    <mergeCell ref="D15:F15"/>
    <mergeCell ref="D17:J17"/>
  </mergeCells>
  <phoneticPr fontId="27"/>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ADB35-973C-4FCB-ADBA-49FE73E0D4DE}">
  <sheetPr>
    <pageSetUpPr fitToPage="1"/>
  </sheetPr>
  <dimension ref="A1:B17"/>
  <sheetViews>
    <sheetView view="pageBreakPreview" zoomScaleNormal="100" zoomScaleSheetLayoutView="100" workbookViewId="0">
      <selection activeCell="A10" sqref="A10:B10"/>
    </sheetView>
  </sheetViews>
  <sheetFormatPr defaultRowHeight="19.5" customHeight="1"/>
  <cols>
    <col min="1" max="1" width="36.59765625" style="370" customWidth="1"/>
    <col min="2" max="2" width="54.59765625" style="370" customWidth="1"/>
    <col min="3" max="250" width="8.796875" style="370"/>
    <col min="251" max="251" width="11.3984375" style="370" customWidth="1"/>
    <col min="252" max="506" width="8.796875" style="370"/>
    <col min="507" max="507" width="11.3984375" style="370" customWidth="1"/>
    <col min="508" max="762" width="8.796875" style="370"/>
    <col min="763" max="763" width="11.3984375" style="370" customWidth="1"/>
    <col min="764" max="1018" width="8.796875" style="370"/>
    <col min="1019" max="1019" width="11.3984375" style="370" customWidth="1"/>
    <col min="1020" max="1274" width="8.796875" style="370"/>
    <col min="1275" max="1275" width="11.3984375" style="370" customWidth="1"/>
    <col min="1276" max="1530" width="8.796875" style="370"/>
    <col min="1531" max="1531" width="11.3984375" style="370" customWidth="1"/>
    <col min="1532" max="1786" width="8.796875" style="370"/>
    <col min="1787" max="1787" width="11.3984375" style="370" customWidth="1"/>
    <col min="1788" max="2042" width="8.796875" style="370"/>
    <col min="2043" max="2043" width="11.3984375" style="370" customWidth="1"/>
    <col min="2044" max="2298" width="8.796875" style="370"/>
    <col min="2299" max="2299" width="11.3984375" style="370" customWidth="1"/>
    <col min="2300" max="2554" width="8.796875" style="370"/>
    <col min="2555" max="2555" width="11.3984375" style="370" customWidth="1"/>
    <col min="2556" max="2810" width="8.796875" style="370"/>
    <col min="2811" max="2811" width="11.3984375" style="370" customWidth="1"/>
    <col min="2812" max="3066" width="8.796875" style="370"/>
    <col min="3067" max="3067" width="11.3984375" style="370" customWidth="1"/>
    <col min="3068" max="3322" width="8.796875" style="370"/>
    <col min="3323" max="3323" width="11.3984375" style="370" customWidth="1"/>
    <col min="3324" max="3578" width="8.796875" style="370"/>
    <col min="3579" max="3579" width="11.3984375" style="370" customWidth="1"/>
    <col min="3580" max="3834" width="8.796875" style="370"/>
    <col min="3835" max="3835" width="11.3984375" style="370" customWidth="1"/>
    <col min="3836" max="4090" width="8.796875" style="370"/>
    <col min="4091" max="4091" width="11.3984375" style="370" customWidth="1"/>
    <col min="4092" max="4346" width="8.796875" style="370"/>
    <col min="4347" max="4347" width="11.3984375" style="370" customWidth="1"/>
    <col min="4348" max="4602" width="8.796875" style="370"/>
    <col min="4603" max="4603" width="11.3984375" style="370" customWidth="1"/>
    <col min="4604" max="4858" width="8.796875" style="370"/>
    <col min="4859" max="4859" width="11.3984375" style="370" customWidth="1"/>
    <col min="4860" max="5114" width="8.796875" style="370"/>
    <col min="5115" max="5115" width="11.3984375" style="370" customWidth="1"/>
    <col min="5116" max="5370" width="8.796875" style="370"/>
    <col min="5371" max="5371" width="11.3984375" style="370" customWidth="1"/>
    <col min="5372" max="5626" width="8.796875" style="370"/>
    <col min="5627" max="5627" width="11.3984375" style="370" customWidth="1"/>
    <col min="5628" max="5882" width="8.796875" style="370"/>
    <col min="5883" max="5883" width="11.3984375" style="370" customWidth="1"/>
    <col min="5884" max="6138" width="8.796875" style="370"/>
    <col min="6139" max="6139" width="11.3984375" style="370" customWidth="1"/>
    <col min="6140" max="6394" width="8.796875" style="370"/>
    <col min="6395" max="6395" width="11.3984375" style="370" customWidth="1"/>
    <col min="6396" max="6650" width="8.796875" style="370"/>
    <col min="6651" max="6651" width="11.3984375" style="370" customWidth="1"/>
    <col min="6652" max="6906" width="8.796875" style="370"/>
    <col min="6907" max="6907" width="11.3984375" style="370" customWidth="1"/>
    <col min="6908" max="7162" width="8.796875" style="370"/>
    <col min="7163" max="7163" width="11.3984375" style="370" customWidth="1"/>
    <col min="7164" max="7418" width="8.796875" style="370"/>
    <col min="7419" max="7419" width="11.3984375" style="370" customWidth="1"/>
    <col min="7420" max="7674" width="8.796875" style="370"/>
    <col min="7675" max="7675" width="11.3984375" style="370" customWidth="1"/>
    <col min="7676" max="7930" width="8.796875" style="370"/>
    <col min="7931" max="7931" width="11.3984375" style="370" customWidth="1"/>
    <col min="7932" max="8186" width="8.796875" style="370"/>
    <col min="8187" max="8187" width="11.3984375" style="370" customWidth="1"/>
    <col min="8188" max="8442" width="8.796875" style="370"/>
    <col min="8443" max="8443" width="11.3984375" style="370" customWidth="1"/>
    <col min="8444" max="8698" width="8.796875" style="370"/>
    <col min="8699" max="8699" width="11.3984375" style="370" customWidth="1"/>
    <col min="8700" max="8954" width="8.796875" style="370"/>
    <col min="8955" max="8955" width="11.3984375" style="370" customWidth="1"/>
    <col min="8956" max="9210" width="8.796875" style="370"/>
    <col min="9211" max="9211" width="11.3984375" style="370" customWidth="1"/>
    <col min="9212" max="9466" width="8.796875" style="370"/>
    <col min="9467" max="9467" width="11.3984375" style="370" customWidth="1"/>
    <col min="9468" max="9722" width="8.796875" style="370"/>
    <col min="9723" max="9723" width="11.3984375" style="370" customWidth="1"/>
    <col min="9724" max="9978" width="8.796875" style="370"/>
    <col min="9979" max="9979" width="11.3984375" style="370" customWidth="1"/>
    <col min="9980" max="10234" width="8.796875" style="370"/>
    <col min="10235" max="10235" width="11.3984375" style="370" customWidth="1"/>
    <col min="10236" max="10490" width="8.796875" style="370"/>
    <col min="10491" max="10491" width="11.3984375" style="370" customWidth="1"/>
    <col min="10492" max="10746" width="8.796875" style="370"/>
    <col min="10747" max="10747" width="11.3984375" style="370" customWidth="1"/>
    <col min="10748" max="11002" width="8.796875" style="370"/>
    <col min="11003" max="11003" width="11.3984375" style="370" customWidth="1"/>
    <col min="11004" max="11258" width="8.796875" style="370"/>
    <col min="11259" max="11259" width="11.3984375" style="370" customWidth="1"/>
    <col min="11260" max="11514" width="8.796875" style="370"/>
    <col min="11515" max="11515" width="11.3984375" style="370" customWidth="1"/>
    <col min="11516" max="11770" width="8.796875" style="370"/>
    <col min="11771" max="11771" width="11.3984375" style="370" customWidth="1"/>
    <col min="11772" max="12026" width="8.796875" style="370"/>
    <col min="12027" max="12027" width="11.3984375" style="370" customWidth="1"/>
    <col min="12028" max="12282" width="8.796875" style="370"/>
    <col min="12283" max="12283" width="11.3984375" style="370" customWidth="1"/>
    <col min="12284" max="12538" width="8.796875" style="370"/>
    <col min="12539" max="12539" width="11.3984375" style="370" customWidth="1"/>
    <col min="12540" max="12794" width="8.796875" style="370"/>
    <col min="12795" max="12795" width="11.3984375" style="370" customWidth="1"/>
    <col min="12796" max="13050" width="8.796875" style="370"/>
    <col min="13051" max="13051" width="11.3984375" style="370" customWidth="1"/>
    <col min="13052" max="13306" width="8.796875" style="370"/>
    <col min="13307" max="13307" width="11.3984375" style="370" customWidth="1"/>
    <col min="13308" max="13562" width="8.796875" style="370"/>
    <col min="13563" max="13563" width="11.3984375" style="370" customWidth="1"/>
    <col min="13564" max="13818" width="8.796875" style="370"/>
    <col min="13819" max="13819" width="11.3984375" style="370" customWidth="1"/>
    <col min="13820" max="14074" width="8.796875" style="370"/>
    <col min="14075" max="14075" width="11.3984375" style="370" customWidth="1"/>
    <col min="14076" max="14330" width="8.796875" style="370"/>
    <col min="14331" max="14331" width="11.3984375" style="370" customWidth="1"/>
    <col min="14332" max="14586" width="8.796875" style="370"/>
    <col min="14587" max="14587" width="11.3984375" style="370" customWidth="1"/>
    <col min="14588" max="14842" width="8.796875" style="370"/>
    <col min="14843" max="14843" width="11.3984375" style="370" customWidth="1"/>
    <col min="14844" max="15098" width="8.796875" style="370"/>
    <col min="15099" max="15099" width="11.3984375" style="370" customWidth="1"/>
    <col min="15100" max="15354" width="8.796875" style="370"/>
    <col min="15355" max="15355" width="11.3984375" style="370" customWidth="1"/>
    <col min="15356" max="15610" width="8.796875" style="370"/>
    <col min="15611" max="15611" width="11.3984375" style="370" customWidth="1"/>
    <col min="15612" max="15866" width="8.796875" style="370"/>
    <col min="15867" max="15867" width="11.3984375" style="370" customWidth="1"/>
    <col min="15868" max="16122" width="8.796875" style="370"/>
    <col min="16123" max="16123" width="11.3984375" style="370" customWidth="1"/>
    <col min="16124" max="16384" width="8.796875" style="370"/>
  </cols>
  <sheetData>
    <row r="1" spans="1:2" ht="13.2">
      <c r="A1" s="368" t="s">
        <v>608</v>
      </c>
      <c r="B1" s="369"/>
    </row>
    <row r="2" spans="1:2" ht="16.2">
      <c r="A2" s="371"/>
      <c r="B2" s="369"/>
    </row>
    <row r="3" spans="1:2" ht="14.4">
      <c r="A3" s="1320" t="s">
        <v>609</v>
      </c>
      <c r="B3" s="1320"/>
    </row>
    <row r="4" spans="1:2" ht="14.4">
      <c r="A4" s="369"/>
      <c r="B4" s="372"/>
    </row>
    <row r="5" spans="1:2" ht="20.100000000000001" customHeight="1">
      <c r="A5" s="373" t="s">
        <v>163</v>
      </c>
      <c r="B5" s="374"/>
    </row>
    <row r="6" spans="1:2" ht="20.100000000000001" customHeight="1">
      <c r="A6" s="375" t="s">
        <v>610</v>
      </c>
      <c r="B6" s="374"/>
    </row>
    <row r="7" spans="1:2" ht="13.2">
      <c r="A7" s="369"/>
      <c r="B7" s="369"/>
    </row>
    <row r="8" spans="1:2" ht="18" customHeight="1">
      <c r="A8" s="1321" t="s">
        <v>611</v>
      </c>
      <c r="B8" s="1322"/>
    </row>
    <row r="9" spans="1:2" ht="13.2">
      <c r="A9" s="376" t="s">
        <v>612</v>
      </c>
      <c r="B9" s="377"/>
    </row>
    <row r="10" spans="1:2" ht="108" customHeight="1">
      <c r="A10" s="1318"/>
      <c r="B10" s="1319"/>
    </row>
    <row r="11" spans="1:2" ht="13.2">
      <c r="A11" s="376" t="s">
        <v>613</v>
      </c>
      <c r="B11" s="377"/>
    </row>
    <row r="12" spans="1:2" ht="108" customHeight="1">
      <c r="A12" s="1318"/>
      <c r="B12" s="1319"/>
    </row>
    <row r="13" spans="1:2" ht="13.2">
      <c r="A13" s="376" t="s">
        <v>614</v>
      </c>
      <c r="B13" s="377"/>
    </row>
    <row r="14" spans="1:2" ht="108" customHeight="1">
      <c r="A14" s="1318"/>
      <c r="B14" s="1319"/>
    </row>
    <row r="15" spans="1:2" ht="13.2">
      <c r="A15" s="376" t="s">
        <v>615</v>
      </c>
      <c r="B15" s="377"/>
    </row>
    <row r="16" spans="1:2" ht="108" customHeight="1">
      <c r="A16" s="1318"/>
      <c r="B16" s="1319"/>
    </row>
    <row r="17" spans="1:2" ht="13.2">
      <c r="A17" s="378"/>
      <c r="B17" s="379"/>
    </row>
  </sheetData>
  <mergeCells count="6">
    <mergeCell ref="A16:B16"/>
    <mergeCell ref="A3:B3"/>
    <mergeCell ref="A8:B8"/>
    <mergeCell ref="A10:B10"/>
    <mergeCell ref="A12:B12"/>
    <mergeCell ref="A14:B14"/>
  </mergeCells>
  <phoneticPr fontId="49"/>
  <printOptions horizontalCentered="1"/>
  <pageMargins left="0.39370078740157483" right="0.39370078740157483" top="0.59055118110236227" bottom="0.39370078740157483" header="0.31496062992125984" footer="0.31496062992125984"/>
  <pageSetup paperSize="9" scale="9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CF785-502B-4C4A-B652-385A05E8C25F}">
  <sheetPr>
    <pageSetUpPr fitToPage="1"/>
  </sheetPr>
  <dimension ref="A1:C18"/>
  <sheetViews>
    <sheetView tabSelected="1" view="pageBreakPreview" zoomScaleNormal="100" zoomScaleSheetLayoutView="100" workbookViewId="0">
      <selection activeCell="A10" sqref="A10:C10"/>
    </sheetView>
  </sheetViews>
  <sheetFormatPr defaultColWidth="8.59765625" defaultRowHeight="19.5" customHeight="1"/>
  <cols>
    <col min="1" max="1" width="4.59765625" style="1516" customWidth="1"/>
    <col min="2" max="2" width="40.59765625" style="1516" customWidth="1"/>
    <col min="3" max="3" width="50.59765625" style="1516" customWidth="1"/>
    <col min="4" max="16384" width="8.59765625" style="1516"/>
  </cols>
  <sheetData>
    <row r="1" spans="1:3" ht="18" customHeight="1">
      <c r="A1" s="371" t="s">
        <v>829</v>
      </c>
    </row>
    <row r="2" spans="1:3" ht="18" customHeight="1"/>
    <row r="3" spans="1:3" ht="18" customHeight="1">
      <c r="A3" s="1320" t="s">
        <v>821</v>
      </c>
      <c r="B3" s="1320"/>
      <c r="C3" s="1320"/>
    </row>
    <row r="4" spans="1:3" ht="36" customHeight="1">
      <c r="A4" s="1517"/>
      <c r="B4" s="1517"/>
      <c r="C4" s="1517"/>
    </row>
    <row r="5" spans="1:3" ht="18" customHeight="1">
      <c r="B5" s="373" t="s">
        <v>163</v>
      </c>
      <c r="C5" s="1518"/>
    </row>
    <row r="6" spans="1:3" ht="18" customHeight="1">
      <c r="B6" s="375" t="s">
        <v>610</v>
      </c>
      <c r="C6" s="1518"/>
    </row>
    <row r="7" spans="1:3" ht="18" customHeight="1"/>
    <row r="8" spans="1:3" ht="18" customHeight="1">
      <c r="A8" s="1519"/>
      <c r="B8" s="1520"/>
      <c r="C8" s="1521"/>
    </row>
    <row r="9" spans="1:3" ht="18" customHeight="1">
      <c r="A9" s="1522" t="s">
        <v>822</v>
      </c>
      <c r="C9" s="1523"/>
    </row>
    <row r="10" spans="1:3" ht="72" customHeight="1">
      <c r="A10" s="1529" t="s">
        <v>830</v>
      </c>
      <c r="B10" s="1530"/>
      <c r="C10" s="1531"/>
    </row>
    <row r="11" spans="1:3" ht="18" customHeight="1">
      <c r="A11" s="1522" t="s">
        <v>823</v>
      </c>
      <c r="C11" s="1523"/>
    </row>
    <row r="12" spans="1:3" ht="198" customHeight="1">
      <c r="A12" s="1524"/>
      <c r="B12" s="1525"/>
      <c r="C12" s="1526"/>
    </row>
    <row r="13" spans="1:3" ht="18" customHeight="1">
      <c r="A13" s="1522" t="s">
        <v>824</v>
      </c>
      <c r="B13" s="1527"/>
      <c r="C13" s="1523"/>
    </row>
    <row r="14" spans="1:3" ht="18" customHeight="1">
      <c r="A14" s="1522" t="s">
        <v>825</v>
      </c>
      <c r="C14" s="1528" t="s">
        <v>826</v>
      </c>
    </row>
    <row r="15" spans="1:3" ht="18" customHeight="1">
      <c r="A15" s="1522" t="s">
        <v>827</v>
      </c>
      <c r="C15" s="1523"/>
    </row>
    <row r="16" spans="1:3" ht="90" customHeight="1">
      <c r="A16" s="1524"/>
      <c r="B16" s="1525"/>
      <c r="C16" s="1526"/>
    </row>
    <row r="17" spans="1:3" ht="18" customHeight="1">
      <c r="A17" s="1522" t="s">
        <v>828</v>
      </c>
      <c r="C17" s="1523"/>
    </row>
    <row r="18" spans="1:3" ht="90" customHeight="1">
      <c r="A18" s="1524"/>
      <c r="B18" s="1525"/>
      <c r="C18" s="1526"/>
    </row>
  </sheetData>
  <mergeCells count="5">
    <mergeCell ref="A3:C3"/>
    <mergeCell ref="A10:C10"/>
    <mergeCell ref="A12:C12"/>
    <mergeCell ref="A16:C16"/>
    <mergeCell ref="A18:C18"/>
  </mergeCells>
  <phoneticPr fontId="49"/>
  <printOptions horizontalCentered="1"/>
  <pageMargins left="0.39370078740157483" right="0.39370078740157483" top="0.59055118110236227" bottom="0.39370078740157483" header="0.31496062992125984" footer="0.31496062992125984"/>
  <pageSetup paperSize="9" scale="9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417D6-F3AD-4D63-92DB-598FAE21DAEC}">
  <sheetPr>
    <pageSetUpPr fitToPage="1"/>
  </sheetPr>
  <dimension ref="A1:M23"/>
  <sheetViews>
    <sheetView view="pageBreakPreview" zoomScaleNormal="150" zoomScaleSheetLayoutView="100" workbookViewId="0">
      <selection activeCell="E7" sqref="E7:L8"/>
    </sheetView>
  </sheetViews>
  <sheetFormatPr defaultColWidth="7.8984375" defaultRowHeight="13.2"/>
  <cols>
    <col min="1" max="1" width="5.69921875" style="381" customWidth="1"/>
    <col min="2" max="3" width="13.296875" style="381" customWidth="1"/>
    <col min="4" max="5" width="11.5" style="381" customWidth="1"/>
    <col min="6" max="6" width="16" style="381" customWidth="1"/>
    <col min="7" max="12" width="4.796875" style="381" customWidth="1"/>
    <col min="13" max="13" width="2.19921875" style="381" customWidth="1"/>
    <col min="14" max="16384" width="7.8984375" style="381"/>
  </cols>
  <sheetData>
    <row r="1" spans="1:13" ht="20.100000000000001" customHeight="1">
      <c r="A1" s="380" t="s">
        <v>669</v>
      </c>
    </row>
    <row r="2" spans="1:13" ht="20.100000000000001" customHeight="1">
      <c r="A2" s="1323" t="s">
        <v>616</v>
      </c>
      <c r="B2" s="1323"/>
      <c r="C2" s="1323"/>
      <c r="D2" s="1323"/>
      <c r="E2" s="1323"/>
      <c r="F2" s="1323"/>
      <c r="G2" s="1323"/>
      <c r="H2" s="1323"/>
      <c r="I2" s="1323"/>
      <c r="J2" s="1323"/>
      <c r="K2" s="1323"/>
      <c r="L2" s="1323"/>
      <c r="M2" s="1323"/>
    </row>
    <row r="3" spans="1:13" ht="20.100000000000001" customHeight="1">
      <c r="A3" s="382"/>
      <c r="B3" s="382"/>
      <c r="C3" s="382"/>
      <c r="D3" s="382"/>
      <c r="E3" s="382"/>
      <c r="F3" s="382"/>
      <c r="G3" s="382"/>
      <c r="H3" s="382"/>
      <c r="I3" s="382"/>
      <c r="J3" s="382"/>
      <c r="K3" s="382"/>
      <c r="L3" s="382"/>
    </row>
    <row r="4" spans="1:13" ht="20.100000000000001" customHeight="1">
      <c r="A4" s="383"/>
      <c r="B4" s="383"/>
      <c r="C4" s="383"/>
      <c r="D4" s="383"/>
      <c r="E4" s="383"/>
      <c r="F4" s="383"/>
      <c r="G4" s="384"/>
      <c r="H4" s="385" t="s">
        <v>196</v>
      </c>
      <c r="I4" s="385"/>
      <c r="J4" s="385" t="s">
        <v>31</v>
      </c>
      <c r="K4" s="385"/>
      <c r="L4" s="385" t="s">
        <v>32</v>
      </c>
    </row>
    <row r="5" spans="1:13" ht="20.100000000000001" customHeight="1">
      <c r="A5" s="1324" t="s">
        <v>740</v>
      </c>
      <c r="B5" s="1324"/>
      <c r="C5" s="383" t="s">
        <v>617</v>
      </c>
      <c r="D5" s="383"/>
      <c r="E5" s="383"/>
      <c r="F5" s="383"/>
      <c r="G5" s="383"/>
      <c r="H5" s="383"/>
      <c r="I5" s="383"/>
      <c r="J5" s="383"/>
      <c r="K5" s="383"/>
      <c r="L5" s="383"/>
    </row>
    <row r="6" spans="1:13" ht="20.100000000000001" customHeight="1">
      <c r="A6" s="380"/>
      <c r="B6" s="380"/>
      <c r="C6" s="380"/>
      <c r="D6" s="380"/>
      <c r="E6" s="380"/>
      <c r="F6" s="380"/>
      <c r="G6" s="380"/>
      <c r="H6" s="380"/>
      <c r="I6" s="380"/>
      <c r="J6" s="380"/>
      <c r="K6" s="380"/>
      <c r="L6" s="380"/>
    </row>
    <row r="7" spans="1:13" s="387" customFormat="1" ht="20.100000000000001" customHeight="1">
      <c r="A7" s="1325" t="s">
        <v>618</v>
      </c>
      <c r="B7" s="1325"/>
      <c r="C7" s="1325"/>
      <c r="D7" s="386" t="s">
        <v>619</v>
      </c>
      <c r="E7" s="1326"/>
      <c r="F7" s="1326"/>
      <c r="G7" s="1326"/>
      <c r="H7" s="1326"/>
      <c r="I7" s="1326"/>
      <c r="J7" s="1326"/>
      <c r="K7" s="1326"/>
      <c r="L7" s="1326"/>
    </row>
    <row r="8" spans="1:13" ht="20.100000000000001" customHeight="1">
      <c r="A8" s="388"/>
      <c r="B8" s="388"/>
      <c r="C8" s="388"/>
      <c r="D8" s="389"/>
      <c r="E8" s="1327"/>
      <c r="F8" s="1327"/>
      <c r="G8" s="1327"/>
      <c r="H8" s="1327"/>
      <c r="I8" s="1327"/>
      <c r="J8" s="1327"/>
      <c r="K8" s="1327"/>
      <c r="L8" s="1327"/>
    </row>
    <row r="9" spans="1:13" ht="20.100000000000001" customHeight="1">
      <c r="A9" s="388"/>
      <c r="B9" s="388"/>
      <c r="C9" s="388"/>
      <c r="D9" s="1328" t="s">
        <v>620</v>
      </c>
      <c r="E9" s="1328"/>
      <c r="F9" s="1329"/>
      <c r="G9" s="1329"/>
      <c r="H9" s="1329"/>
      <c r="I9" s="1329"/>
      <c r="J9" s="1329"/>
      <c r="K9" s="1329"/>
      <c r="L9" s="1329"/>
    </row>
    <row r="10" spans="1:13" ht="20.100000000000001" customHeight="1">
      <c r="D10" s="1331"/>
      <c r="E10" s="1331"/>
      <c r="F10" s="1330"/>
      <c r="G10" s="1330"/>
      <c r="H10" s="1330"/>
      <c r="I10" s="1330"/>
      <c r="J10" s="1330"/>
      <c r="K10" s="1330"/>
      <c r="L10" s="1330"/>
    </row>
    <row r="11" spans="1:13" ht="20.100000000000001" customHeight="1">
      <c r="A11" s="1336"/>
      <c r="B11" s="1336"/>
      <c r="C11" s="1336"/>
      <c r="D11" s="1336"/>
      <c r="E11" s="1336"/>
      <c r="F11" s="1336"/>
      <c r="G11" s="1336"/>
      <c r="H11" s="1336"/>
      <c r="I11" s="1336"/>
      <c r="J11" s="1336"/>
      <c r="K11" s="1336"/>
      <c r="L11" s="1336"/>
    </row>
    <row r="12" spans="1:13" ht="20.100000000000001" customHeight="1">
      <c r="A12" s="390"/>
      <c r="B12" s="390"/>
      <c r="C12" s="390"/>
      <c r="D12" s="390"/>
      <c r="E12" s="390"/>
      <c r="F12" s="390"/>
      <c r="G12" s="390"/>
      <c r="H12" s="390"/>
      <c r="I12" s="390"/>
      <c r="J12" s="390"/>
      <c r="K12" s="390"/>
      <c r="L12" s="390"/>
    </row>
    <row r="13" spans="1:13" s="393" customFormat="1" ht="20.100000000000001" customHeight="1">
      <c r="A13" s="391" t="s">
        <v>621</v>
      </c>
      <c r="B13" s="392"/>
      <c r="C13" s="392"/>
      <c r="D13" s="392"/>
      <c r="E13" s="392"/>
      <c r="F13" s="392"/>
      <c r="G13" s="392"/>
      <c r="H13" s="392"/>
      <c r="I13" s="392"/>
      <c r="J13" s="392"/>
      <c r="K13" s="392"/>
      <c r="L13" s="392"/>
    </row>
    <row r="14" spans="1:13" ht="20.100000000000001" customHeight="1"/>
    <row r="15" spans="1:13" ht="30" customHeight="1">
      <c r="B15" s="405"/>
      <c r="C15" s="1337" t="s">
        <v>622</v>
      </c>
      <c r="D15" s="1338"/>
      <c r="E15" s="1338"/>
      <c r="F15" s="1338"/>
      <c r="G15" s="1338"/>
      <c r="H15" s="1338"/>
      <c r="I15" s="1339"/>
    </row>
    <row r="16" spans="1:13" ht="30" customHeight="1">
      <c r="B16" s="405"/>
      <c r="C16" s="1335" t="s">
        <v>623</v>
      </c>
      <c r="D16" s="1335"/>
      <c r="E16" s="1335"/>
      <c r="F16" s="1335"/>
      <c r="G16" s="1335"/>
      <c r="H16" s="1335"/>
      <c r="I16" s="1335"/>
    </row>
    <row r="17" spans="2:9" ht="30" customHeight="1">
      <c r="B17" s="405"/>
      <c r="C17" s="1335" t="s">
        <v>624</v>
      </c>
      <c r="D17" s="1335"/>
      <c r="E17" s="1335"/>
      <c r="F17" s="1335"/>
      <c r="G17" s="1335"/>
      <c r="H17" s="1335"/>
      <c r="I17" s="1335"/>
    </row>
    <row r="18" spans="2:9" ht="30" customHeight="1">
      <c r="B18" s="405"/>
      <c r="C18" s="1335" t="s">
        <v>625</v>
      </c>
      <c r="D18" s="1335"/>
      <c r="E18" s="1335"/>
      <c r="F18" s="1335"/>
      <c r="G18" s="1335"/>
      <c r="H18" s="1335"/>
      <c r="I18" s="1335"/>
    </row>
    <row r="19" spans="2:9" s="395" customFormat="1" ht="30" customHeight="1">
      <c r="B19" s="394"/>
      <c r="C19" s="1332" t="s">
        <v>626</v>
      </c>
      <c r="D19" s="1333"/>
      <c r="E19" s="1333"/>
      <c r="F19" s="1333"/>
      <c r="G19" s="1333"/>
      <c r="H19" s="1333"/>
      <c r="I19" s="1334"/>
    </row>
    <row r="20" spans="2:9" s="395" customFormat="1" ht="30" customHeight="1">
      <c r="B20" s="394"/>
      <c r="C20" s="1332" t="s">
        <v>627</v>
      </c>
      <c r="D20" s="1333"/>
      <c r="E20" s="1333"/>
      <c r="F20" s="1333"/>
      <c r="G20" s="1333"/>
      <c r="H20" s="1333"/>
      <c r="I20" s="1334"/>
    </row>
    <row r="21" spans="2:9" s="395" customFormat="1" ht="30" customHeight="1">
      <c r="B21" s="405"/>
      <c r="C21" s="1335" t="s">
        <v>628</v>
      </c>
      <c r="D21" s="1335"/>
      <c r="E21" s="1335"/>
      <c r="F21" s="1335"/>
      <c r="G21" s="1335"/>
      <c r="H21" s="1335"/>
      <c r="I21" s="1335"/>
    </row>
    <row r="22" spans="2:9" s="396" customFormat="1" ht="30" customHeight="1">
      <c r="B22" s="396" t="s">
        <v>629</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9"/>
  <dataValidations count="1">
    <dataValidation type="list" allowBlank="1" showInputMessage="1" showErrorMessage="1" sqref="B15:B21" xr:uid="{F252E908-7179-4D39-AFCD-F980C4E21FDC}">
      <formula1>"○"</formula1>
    </dataValidation>
  </dataValidations>
  <printOptions horizontalCentered="1"/>
  <pageMargins left="0.70866141732283472" right="0.70866141732283472" top="0.74803149606299213" bottom="0.74803149606299213" header="0.31496062992125984" footer="0.31496062992125984"/>
  <pageSetup paperSize="9" scale="8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96004-9F26-403E-82D8-13B25415592E}">
  <sheetPr>
    <pageSetUpPr fitToPage="1"/>
  </sheetPr>
  <dimension ref="B1:C19"/>
  <sheetViews>
    <sheetView showGridLines="0" view="pageBreakPreview" zoomScale="110" zoomScaleNormal="100" zoomScaleSheetLayoutView="110" workbookViewId="0">
      <selection activeCell="G14" sqref="G14"/>
    </sheetView>
  </sheetViews>
  <sheetFormatPr defaultColWidth="8.3984375" defaultRowHeight="13.2"/>
  <cols>
    <col min="1" max="1" width="0.8984375" style="398" customWidth="1"/>
    <col min="2" max="2" width="7" style="398" customWidth="1"/>
    <col min="3" max="3" width="99.69921875" style="403" customWidth="1"/>
    <col min="4" max="4" width="0.8984375" style="398" customWidth="1"/>
    <col min="5" max="10" width="8.3984375" style="398"/>
    <col min="11" max="11" width="7.796875" style="398" customWidth="1"/>
    <col min="12" max="16384" width="8.3984375" style="398"/>
  </cols>
  <sheetData>
    <row r="1" spans="2:3">
      <c r="B1" s="397" t="s">
        <v>630</v>
      </c>
      <c r="C1" s="397"/>
    </row>
    <row r="2" spans="2:3">
      <c r="B2" s="397"/>
      <c r="C2" s="397" t="s">
        <v>631</v>
      </c>
    </row>
    <row r="3" spans="2:3" ht="6" customHeight="1">
      <c r="B3" s="397"/>
      <c r="C3" s="399"/>
    </row>
    <row r="4" spans="2:3" s="397" customFormat="1">
      <c r="B4" s="400" t="s">
        <v>632</v>
      </c>
      <c r="C4" s="401" t="s">
        <v>425</v>
      </c>
    </row>
    <row r="5" spans="2:3" s="397" customFormat="1">
      <c r="B5" s="400" t="s">
        <v>633</v>
      </c>
      <c r="C5" s="401" t="s">
        <v>634</v>
      </c>
    </row>
    <row r="6" spans="2:3" s="397" customFormat="1" ht="19.2">
      <c r="B6" s="400" t="s">
        <v>635</v>
      </c>
      <c r="C6" s="401" t="s">
        <v>636</v>
      </c>
    </row>
    <row r="7" spans="2:3" s="397" customFormat="1" ht="12.75" customHeight="1">
      <c r="B7" s="400" t="s">
        <v>637</v>
      </c>
      <c r="C7" s="401" t="s">
        <v>426</v>
      </c>
    </row>
    <row r="8" spans="2:3" s="397" customFormat="1" ht="19.2">
      <c r="B8" s="400" t="s">
        <v>638</v>
      </c>
      <c r="C8" s="401" t="s">
        <v>639</v>
      </c>
    </row>
    <row r="9" spans="2:3" s="397" customFormat="1" ht="23.25" customHeight="1">
      <c r="B9" s="400" t="s">
        <v>640</v>
      </c>
      <c r="C9" s="401" t="s">
        <v>641</v>
      </c>
    </row>
    <row r="10" spans="2:3" s="397" customFormat="1" ht="102" customHeight="1">
      <c r="B10" s="400" t="s">
        <v>642</v>
      </c>
      <c r="C10" s="401" t="s">
        <v>643</v>
      </c>
    </row>
    <row r="11" spans="2:3" s="397" customFormat="1" ht="111.75" customHeight="1">
      <c r="B11" s="400" t="s">
        <v>644</v>
      </c>
      <c r="C11" s="401" t="s">
        <v>645</v>
      </c>
    </row>
    <row r="12" spans="2:3" s="397" customFormat="1" ht="13.5" customHeight="1">
      <c r="B12" s="400" t="s">
        <v>646</v>
      </c>
      <c r="C12" s="401" t="s">
        <v>647</v>
      </c>
    </row>
    <row r="13" spans="2:3" s="397" customFormat="1" ht="37.5" customHeight="1">
      <c r="B13" s="400" t="s">
        <v>648</v>
      </c>
      <c r="C13" s="401" t="s">
        <v>649</v>
      </c>
    </row>
    <row r="14" spans="2:3" s="397" customFormat="1" ht="56.25" customHeight="1">
      <c r="B14" s="400" t="s">
        <v>650</v>
      </c>
      <c r="C14" s="401" t="s">
        <v>651</v>
      </c>
    </row>
    <row r="15" spans="2:3" s="397" customFormat="1" ht="46.5" customHeight="1">
      <c r="B15" s="400" t="s">
        <v>652</v>
      </c>
      <c r="C15" s="401" t="s">
        <v>653</v>
      </c>
    </row>
    <row r="16" spans="2:3" s="397" customFormat="1">
      <c r="B16" s="400" t="s">
        <v>654</v>
      </c>
      <c r="C16" s="401" t="s">
        <v>655</v>
      </c>
    </row>
    <row r="17" spans="2:3" s="397" customFormat="1">
      <c r="B17" s="400" t="s">
        <v>656</v>
      </c>
      <c r="C17" s="401" t="s">
        <v>657</v>
      </c>
    </row>
    <row r="18" spans="2:3" s="397" customFormat="1">
      <c r="B18" s="400" t="s">
        <v>658</v>
      </c>
      <c r="C18" s="401" t="s">
        <v>659</v>
      </c>
    </row>
    <row r="19" spans="2:3">
      <c r="B19" s="402"/>
    </row>
  </sheetData>
  <phoneticPr fontId="49"/>
  <printOptions horizontalCentered="1"/>
  <pageMargins left="0.23622047244094491" right="0.23622047244094491" top="0.74803149606299213" bottom="0.74803149606299213" header="0.31496062992125984" footer="0.31496062992125984"/>
  <pageSetup paperSize="9" scale="92"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4E35A-1BC7-41C2-AAE2-881B47240725}">
  <sheetPr>
    <pageSetUpPr fitToPage="1"/>
  </sheetPr>
  <dimension ref="B1:C17"/>
  <sheetViews>
    <sheetView showGridLines="0" view="pageBreakPreview" zoomScale="110" zoomScaleNormal="100" zoomScaleSheetLayoutView="110" workbookViewId="0">
      <selection activeCell="G14" sqref="G14"/>
    </sheetView>
  </sheetViews>
  <sheetFormatPr defaultColWidth="8.3984375" defaultRowHeight="13.2"/>
  <cols>
    <col min="1" max="1" width="0.8984375" style="398" customWidth="1"/>
    <col min="2" max="2" width="7" style="398" customWidth="1"/>
    <col min="3" max="3" width="99.69921875" style="403" customWidth="1"/>
    <col min="4" max="4" width="0.8984375" style="398" customWidth="1"/>
    <col min="5" max="10" width="8.3984375" style="398"/>
    <col min="11" max="11" width="7.796875" style="398" customWidth="1"/>
    <col min="12" max="16384" width="8.3984375" style="398"/>
  </cols>
  <sheetData>
    <row r="1" spans="2:3">
      <c r="B1" s="397" t="s">
        <v>660</v>
      </c>
      <c r="C1" s="397"/>
    </row>
    <row r="2" spans="2:3">
      <c r="B2" s="397"/>
      <c r="C2" s="397" t="s">
        <v>661</v>
      </c>
    </row>
    <row r="3" spans="2:3" ht="6" customHeight="1">
      <c r="B3" s="397"/>
      <c r="C3" s="399"/>
    </row>
    <row r="4" spans="2:3" s="397" customFormat="1">
      <c r="B4" s="400" t="s">
        <v>632</v>
      </c>
      <c r="C4" s="401" t="s">
        <v>425</v>
      </c>
    </row>
    <row r="5" spans="2:3" s="397" customFormat="1" ht="19.2">
      <c r="B5" s="400" t="s">
        <v>633</v>
      </c>
      <c r="C5" s="401" t="s">
        <v>662</v>
      </c>
    </row>
    <row r="6" spans="2:3" s="397" customFormat="1" ht="19.2">
      <c r="B6" s="400" t="s">
        <v>635</v>
      </c>
      <c r="C6" s="401" t="s">
        <v>663</v>
      </c>
    </row>
    <row r="7" spans="2:3" s="397" customFormat="1" ht="12.75" customHeight="1">
      <c r="B7" s="400" t="s">
        <v>637</v>
      </c>
      <c r="C7" s="401" t="s">
        <v>426</v>
      </c>
    </row>
    <row r="8" spans="2:3" s="397" customFormat="1" ht="19.2">
      <c r="B8" s="400" t="s">
        <v>638</v>
      </c>
      <c r="C8" s="401" t="s">
        <v>639</v>
      </c>
    </row>
    <row r="9" spans="2:3" s="397" customFormat="1" ht="23.25" customHeight="1">
      <c r="B9" s="400" t="s">
        <v>640</v>
      </c>
      <c r="C9" s="401" t="s">
        <v>641</v>
      </c>
    </row>
    <row r="10" spans="2:3" s="397" customFormat="1" ht="102" customHeight="1">
      <c r="B10" s="400" t="s">
        <v>642</v>
      </c>
      <c r="C10" s="401" t="s">
        <v>664</v>
      </c>
    </row>
    <row r="11" spans="2:3" s="397" customFormat="1" ht="37.5" customHeight="1">
      <c r="B11" s="400" t="s">
        <v>648</v>
      </c>
      <c r="C11" s="401" t="s">
        <v>665</v>
      </c>
    </row>
    <row r="12" spans="2:3" s="397" customFormat="1" ht="56.25" customHeight="1">
      <c r="B12" s="400" t="s">
        <v>650</v>
      </c>
      <c r="C12" s="401" t="s">
        <v>666</v>
      </c>
    </row>
    <row r="13" spans="2:3" s="397" customFormat="1" ht="37.5" customHeight="1">
      <c r="B13" s="400" t="s">
        <v>652</v>
      </c>
      <c r="C13" s="401" t="s">
        <v>667</v>
      </c>
    </row>
    <row r="14" spans="2:3" s="397" customFormat="1">
      <c r="B14" s="400" t="s">
        <v>654</v>
      </c>
      <c r="C14" s="401" t="s">
        <v>668</v>
      </c>
    </row>
    <row r="15" spans="2:3" s="397" customFormat="1">
      <c r="B15" s="400" t="s">
        <v>656</v>
      </c>
      <c r="C15" s="401" t="s">
        <v>657</v>
      </c>
    </row>
    <row r="16" spans="2:3" s="397" customFormat="1">
      <c r="B16" s="400" t="s">
        <v>658</v>
      </c>
      <c r="C16" s="401" t="s">
        <v>659</v>
      </c>
    </row>
    <row r="17" spans="2:2">
      <c r="B17" s="402"/>
    </row>
  </sheetData>
  <phoneticPr fontId="49"/>
  <printOptions horizontalCentered="1"/>
  <pageMargins left="0.23622047244094491" right="0.23622047244094491" top="0.74803149606299213" bottom="0.74803149606299213" header="0.31496062992125984" footer="0.31496062992125984"/>
  <pageSetup paperSize="9" scale="92"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Q86"/>
  <sheetViews>
    <sheetView view="pageBreakPreview" zoomScaleNormal="100" zoomScaleSheetLayoutView="100" workbookViewId="0">
      <selection activeCell="V17" sqref="V17"/>
    </sheetView>
  </sheetViews>
  <sheetFormatPr defaultColWidth="9" defaultRowHeight="18" customHeight="1"/>
  <cols>
    <col min="1" max="1" width="2.09765625" style="7" customWidth="1"/>
    <col min="2" max="2" width="4.5" style="7" customWidth="1"/>
    <col min="3" max="9" width="4.59765625" style="7" customWidth="1"/>
    <col min="10" max="16" width="5.19921875" style="7" customWidth="1"/>
    <col min="17" max="17" width="6.19921875" style="7" customWidth="1"/>
    <col min="18" max="18" width="9.59765625" style="7" customWidth="1"/>
    <col min="19" max="24" width="4.59765625" style="7" customWidth="1"/>
    <col min="25" max="16384" width="9" style="7"/>
  </cols>
  <sheetData>
    <row r="1" spans="1:17" ht="45" customHeight="1">
      <c r="A1" s="9" t="s">
        <v>37</v>
      </c>
      <c r="B1" s="9"/>
      <c r="C1" s="9"/>
      <c r="D1" s="9"/>
      <c r="E1" s="9"/>
      <c r="F1" s="9"/>
      <c r="G1" s="9"/>
      <c r="H1" s="9"/>
      <c r="I1" s="9"/>
      <c r="J1" s="9"/>
      <c r="K1" s="9"/>
      <c r="L1" s="9"/>
      <c r="M1" s="9"/>
      <c r="N1" s="9"/>
      <c r="O1" s="9"/>
      <c r="P1" s="9"/>
      <c r="Q1" s="9"/>
    </row>
    <row r="2" spans="1:17" ht="18" customHeight="1">
      <c r="A2" s="1354" t="s">
        <v>38</v>
      </c>
      <c r="B2" s="1354"/>
      <c r="C2" s="1354"/>
      <c r="D2" s="1354"/>
      <c r="E2" s="1354"/>
      <c r="F2" s="1354"/>
      <c r="G2" s="1354"/>
      <c r="H2" s="1354"/>
      <c r="I2" s="1354"/>
      <c r="J2" s="1354"/>
      <c r="K2" s="1354"/>
      <c r="L2" s="1354"/>
      <c r="M2" s="1354"/>
      <c r="N2" s="1354"/>
      <c r="O2" s="1354"/>
      <c r="P2" s="1354"/>
      <c r="Q2" s="1354"/>
    </row>
    <row r="3" spans="1:17" ht="20.25" customHeight="1">
      <c r="A3" s="1354"/>
      <c r="B3" s="1354"/>
      <c r="C3" s="1354"/>
      <c r="D3" s="1354"/>
      <c r="E3" s="1354"/>
      <c r="F3" s="1354"/>
      <c r="G3" s="1354"/>
      <c r="H3" s="1354"/>
      <c r="I3" s="1354"/>
      <c r="J3" s="1354"/>
      <c r="K3" s="1354"/>
      <c r="L3" s="1354"/>
      <c r="M3" s="1354"/>
      <c r="N3" s="1354"/>
      <c r="O3" s="1354"/>
      <c r="P3" s="1354"/>
      <c r="Q3" s="1354"/>
    </row>
    <row r="4" spans="1:17" ht="21" customHeight="1">
      <c r="B4" s="102"/>
      <c r="C4" s="102"/>
      <c r="D4" s="102"/>
      <c r="E4" s="101"/>
      <c r="F4" s="101"/>
      <c r="G4" s="101"/>
      <c r="H4" s="101"/>
      <c r="I4" s="101" t="s">
        <v>39</v>
      </c>
      <c r="K4" s="102"/>
      <c r="L4" s="103"/>
      <c r="M4" s="1364" t="s">
        <v>436</v>
      </c>
      <c r="N4" s="1365"/>
      <c r="O4" s="1365"/>
      <c r="P4" s="1365"/>
      <c r="Q4" s="1365"/>
    </row>
    <row r="5" spans="1:17" ht="21" customHeight="1">
      <c r="A5" s="1355" t="s">
        <v>40</v>
      </c>
      <c r="B5" s="1356"/>
      <c r="C5" s="1356"/>
      <c r="D5" s="1357"/>
      <c r="E5" s="1201" t="s">
        <v>134</v>
      </c>
      <c r="F5" s="1358"/>
      <c r="G5" s="1358"/>
      <c r="H5" s="1358"/>
      <c r="I5" s="1202"/>
      <c r="J5" s="1359" t="s" ph="1">
        <v>41</v>
      </c>
      <c r="K5" s="1360"/>
      <c r="L5" s="1360"/>
      <c r="M5" s="1360"/>
      <c r="N5" s="1360"/>
      <c r="O5" s="1360"/>
      <c r="P5" s="1360"/>
      <c r="Q5" s="1202"/>
    </row>
    <row r="6" spans="1:17" ht="21" customHeight="1">
      <c r="A6" s="1361" t="s">
        <v>154</v>
      </c>
      <c r="B6" s="1362"/>
      <c r="C6" s="1362"/>
      <c r="D6" s="1363"/>
      <c r="E6" s="1201" t="s">
        <v>42</v>
      </c>
      <c r="F6" s="1358"/>
      <c r="G6" s="1358"/>
      <c r="H6" s="1358"/>
      <c r="I6" s="1202"/>
      <c r="J6" s="1366" t="s">
        <v>43</v>
      </c>
      <c r="K6" s="1367"/>
      <c r="L6" s="1367"/>
      <c r="M6" s="1368"/>
      <c r="N6" s="1366" t="s">
        <v>820</v>
      </c>
      <c r="O6" s="1367"/>
      <c r="P6" s="1367"/>
      <c r="Q6" s="1368"/>
    </row>
    <row r="7" spans="1:17" ht="21" customHeight="1">
      <c r="A7" s="1340" ph="1"/>
      <c r="B7" s="1341"/>
      <c r="C7" s="1341"/>
      <c r="D7" s="1342"/>
      <c r="E7" s="1346"/>
      <c r="F7" s="1347"/>
      <c r="G7" s="1347"/>
      <c r="H7" s="1347"/>
      <c r="I7" s="1347"/>
      <c r="J7" s="1348" ph="1"/>
      <c r="K7" s="1349" ph="1"/>
      <c r="L7" s="1349" ph="1"/>
      <c r="M7" s="1349" ph="1"/>
      <c r="N7" s="1349" ph="1"/>
      <c r="O7" s="1349" ph="1"/>
      <c r="P7" s="1349" ph="1"/>
      <c r="Q7" s="1350" ph="1"/>
    </row>
    <row r="8" spans="1:17" ht="21" customHeight="1">
      <c r="A8" s="1343"/>
      <c r="B8" s="1344"/>
      <c r="C8" s="1344"/>
      <c r="D8" s="1345"/>
      <c r="E8" s="1346"/>
      <c r="F8" s="1347"/>
      <c r="G8" s="1347"/>
      <c r="H8" s="1347"/>
      <c r="I8" s="1347"/>
      <c r="J8" s="1351"/>
      <c r="K8" s="1352"/>
      <c r="L8" s="1352"/>
      <c r="M8" s="1353"/>
      <c r="N8" s="1351"/>
      <c r="O8" s="1352"/>
      <c r="P8" s="1352"/>
      <c r="Q8" s="1353"/>
    </row>
    <row r="9" spans="1:17" ht="21" customHeight="1">
      <c r="A9" s="1340" ph="1"/>
      <c r="B9" s="1341" ph="1"/>
      <c r="C9" s="1341" ph="1"/>
      <c r="D9" s="1342" ph="1"/>
      <c r="E9" s="1346"/>
      <c r="F9" s="1347"/>
      <c r="G9" s="1347"/>
      <c r="H9" s="1347"/>
      <c r="I9" s="1347"/>
      <c r="J9" s="1348" ph="1"/>
      <c r="K9" s="1349" ph="1"/>
      <c r="L9" s="1349" ph="1"/>
      <c r="M9" s="1349" ph="1"/>
      <c r="N9" s="1349" ph="1"/>
      <c r="O9" s="1349" ph="1"/>
      <c r="P9" s="1349" ph="1"/>
      <c r="Q9" s="1350" ph="1"/>
    </row>
    <row r="10" spans="1:17" ht="21" customHeight="1">
      <c r="A10" s="1343" ph="1"/>
      <c r="B10" s="1344" ph="1"/>
      <c r="C10" s="1344" ph="1"/>
      <c r="D10" s="1345" ph="1"/>
      <c r="E10" s="1346"/>
      <c r="F10" s="1347"/>
      <c r="G10" s="1347"/>
      <c r="H10" s="1347"/>
      <c r="I10" s="1347"/>
      <c r="J10" s="1369"/>
      <c r="K10" s="1370"/>
      <c r="L10" s="1370"/>
      <c r="M10" s="1371"/>
      <c r="N10" s="1369"/>
      <c r="O10" s="1370"/>
      <c r="P10" s="1370"/>
      <c r="Q10" s="1371"/>
    </row>
    <row r="11" spans="1:17" ht="21" customHeight="1">
      <c r="A11" s="1340" ph="1"/>
      <c r="B11" s="1341" ph="1"/>
      <c r="C11" s="1341" ph="1"/>
      <c r="D11" s="1342" ph="1"/>
      <c r="E11" s="1346"/>
      <c r="F11" s="1347"/>
      <c r="G11" s="1347"/>
      <c r="H11" s="1347"/>
      <c r="I11" s="1347"/>
      <c r="J11" s="1348" ph="1"/>
      <c r="K11" s="1349" ph="1"/>
      <c r="L11" s="1349" ph="1"/>
      <c r="M11" s="1349" ph="1"/>
      <c r="N11" s="1349" ph="1"/>
      <c r="O11" s="1349" ph="1"/>
      <c r="P11" s="1349" ph="1"/>
      <c r="Q11" s="1350" ph="1"/>
    </row>
    <row r="12" spans="1:17" ht="21" customHeight="1">
      <c r="A12" s="1343" ph="1"/>
      <c r="B12" s="1344" ph="1"/>
      <c r="C12" s="1344" ph="1"/>
      <c r="D12" s="1345" ph="1"/>
      <c r="E12" s="1346"/>
      <c r="F12" s="1347"/>
      <c r="G12" s="1347"/>
      <c r="H12" s="1347"/>
      <c r="I12" s="1347"/>
      <c r="J12" s="1369"/>
      <c r="K12" s="1370"/>
      <c r="L12" s="1370"/>
      <c r="M12" s="1371"/>
      <c r="N12" s="1369"/>
      <c r="O12" s="1370"/>
      <c r="P12" s="1370"/>
      <c r="Q12" s="1371"/>
    </row>
    <row r="13" spans="1:17" ht="21" customHeight="1">
      <c r="A13" s="1340" ph="1"/>
      <c r="B13" s="1341" ph="1"/>
      <c r="C13" s="1341" ph="1"/>
      <c r="D13" s="1342" ph="1"/>
      <c r="E13" s="1346"/>
      <c r="F13" s="1347"/>
      <c r="G13" s="1347"/>
      <c r="H13" s="1347"/>
      <c r="I13" s="1347"/>
      <c r="J13" s="1348" ph="1"/>
      <c r="K13" s="1349" ph="1"/>
      <c r="L13" s="1349" ph="1"/>
      <c r="M13" s="1349" ph="1"/>
      <c r="N13" s="1349" ph="1"/>
      <c r="O13" s="1349" ph="1"/>
      <c r="P13" s="1349" ph="1"/>
      <c r="Q13" s="1350" ph="1"/>
    </row>
    <row r="14" spans="1:17" ht="21" customHeight="1">
      <c r="A14" s="1343" ph="1"/>
      <c r="B14" s="1344" ph="1"/>
      <c r="C14" s="1344" ph="1"/>
      <c r="D14" s="1345" ph="1"/>
      <c r="E14" s="1346"/>
      <c r="F14" s="1347"/>
      <c r="G14" s="1347"/>
      <c r="H14" s="1347"/>
      <c r="I14" s="1347"/>
      <c r="J14" s="1369"/>
      <c r="K14" s="1370"/>
      <c r="L14" s="1370"/>
      <c r="M14" s="1371"/>
      <c r="N14" s="1369"/>
      <c r="O14" s="1370"/>
      <c r="P14" s="1370"/>
      <c r="Q14" s="1371"/>
    </row>
    <row r="15" spans="1:17" ht="21" customHeight="1">
      <c r="A15" s="1340" ph="1"/>
      <c r="B15" s="1341" ph="1"/>
      <c r="C15" s="1341" ph="1"/>
      <c r="D15" s="1342" ph="1"/>
      <c r="E15" s="1346"/>
      <c r="F15" s="1347"/>
      <c r="G15" s="1347"/>
      <c r="H15" s="1347"/>
      <c r="I15" s="1347"/>
      <c r="J15" s="1348" ph="1"/>
      <c r="K15" s="1349" ph="1"/>
      <c r="L15" s="1349" ph="1"/>
      <c r="M15" s="1349" ph="1"/>
      <c r="N15" s="1349" ph="1"/>
      <c r="O15" s="1349" ph="1"/>
      <c r="P15" s="1349" ph="1"/>
      <c r="Q15" s="1350" ph="1"/>
    </row>
    <row r="16" spans="1:17" ht="21" customHeight="1">
      <c r="A16" s="1343" ph="1"/>
      <c r="B16" s="1344" ph="1"/>
      <c r="C16" s="1344" ph="1"/>
      <c r="D16" s="1345" ph="1"/>
      <c r="E16" s="1346"/>
      <c r="F16" s="1347"/>
      <c r="G16" s="1347"/>
      <c r="H16" s="1347"/>
      <c r="I16" s="1347"/>
      <c r="J16" s="1369"/>
      <c r="K16" s="1370"/>
      <c r="L16" s="1370"/>
      <c r="M16" s="1371"/>
      <c r="N16" s="1369"/>
      <c r="O16" s="1370"/>
      <c r="P16" s="1370"/>
      <c r="Q16" s="1371"/>
    </row>
    <row r="17" spans="1:17" ht="21" customHeight="1">
      <c r="A17" s="1340" ph="1"/>
      <c r="B17" s="1341" ph="1"/>
      <c r="C17" s="1341" ph="1"/>
      <c r="D17" s="1342" ph="1"/>
      <c r="E17" s="1346"/>
      <c r="F17" s="1347"/>
      <c r="G17" s="1347"/>
      <c r="H17" s="1347"/>
      <c r="I17" s="1347"/>
      <c r="J17" s="1348" ph="1"/>
      <c r="K17" s="1349" ph="1"/>
      <c r="L17" s="1349" ph="1"/>
      <c r="M17" s="1349" ph="1"/>
      <c r="N17" s="1349" ph="1"/>
      <c r="O17" s="1349" ph="1"/>
      <c r="P17" s="1349" ph="1"/>
      <c r="Q17" s="1350" ph="1"/>
    </row>
    <row r="18" spans="1:17" ht="21" customHeight="1">
      <c r="A18" s="1343" ph="1"/>
      <c r="B18" s="1344" ph="1"/>
      <c r="C18" s="1344" ph="1"/>
      <c r="D18" s="1345" ph="1"/>
      <c r="E18" s="1346"/>
      <c r="F18" s="1347"/>
      <c r="G18" s="1347"/>
      <c r="H18" s="1347"/>
      <c r="I18" s="1347"/>
      <c r="J18" s="1369"/>
      <c r="K18" s="1370"/>
      <c r="L18" s="1370"/>
      <c r="M18" s="1371"/>
      <c r="N18" s="1369"/>
      <c r="O18" s="1370"/>
      <c r="P18" s="1370"/>
      <c r="Q18" s="1371"/>
    </row>
    <row r="19" spans="1:17" ht="21" customHeight="1">
      <c r="A19" s="1340" ph="1"/>
      <c r="B19" s="1341" ph="1"/>
      <c r="C19" s="1341" ph="1"/>
      <c r="D19" s="1342" ph="1"/>
      <c r="E19" s="1346"/>
      <c r="F19" s="1347"/>
      <c r="G19" s="1347"/>
      <c r="H19" s="1347"/>
      <c r="I19" s="1347"/>
      <c r="J19" s="1348" ph="1"/>
      <c r="K19" s="1349" ph="1"/>
      <c r="L19" s="1349" ph="1"/>
      <c r="M19" s="1349" ph="1"/>
      <c r="N19" s="1349" ph="1"/>
      <c r="O19" s="1349" ph="1"/>
      <c r="P19" s="1349" ph="1"/>
      <c r="Q19" s="1350" ph="1"/>
    </row>
    <row r="20" spans="1:17" ht="21" customHeight="1">
      <c r="A20" s="1343" ph="1"/>
      <c r="B20" s="1344" ph="1"/>
      <c r="C20" s="1344" ph="1"/>
      <c r="D20" s="1345" ph="1"/>
      <c r="E20" s="1346"/>
      <c r="F20" s="1347"/>
      <c r="G20" s="1347"/>
      <c r="H20" s="1347"/>
      <c r="I20" s="1347"/>
      <c r="J20" s="1369"/>
      <c r="K20" s="1370"/>
      <c r="L20" s="1370"/>
      <c r="M20" s="1371"/>
      <c r="N20" s="1369"/>
      <c r="O20" s="1370"/>
      <c r="P20" s="1370"/>
      <c r="Q20" s="1371"/>
    </row>
    <row r="21" spans="1:17" ht="21" customHeight="1">
      <c r="A21" s="1340" ph="1"/>
      <c r="B21" s="1341" ph="1"/>
      <c r="C21" s="1341" ph="1"/>
      <c r="D21" s="1342" ph="1"/>
      <c r="E21" s="1346"/>
      <c r="F21" s="1347"/>
      <c r="G21" s="1347"/>
      <c r="H21" s="1347"/>
      <c r="I21" s="1347"/>
      <c r="J21" s="1348" ph="1"/>
      <c r="K21" s="1349" ph="1"/>
      <c r="L21" s="1349" ph="1"/>
      <c r="M21" s="1349" ph="1"/>
      <c r="N21" s="1349" ph="1"/>
      <c r="O21" s="1349" ph="1"/>
      <c r="P21" s="1349" ph="1"/>
      <c r="Q21" s="1350" ph="1"/>
    </row>
    <row r="22" spans="1:17" ht="21" customHeight="1">
      <c r="A22" s="1343" ph="1"/>
      <c r="B22" s="1344" ph="1"/>
      <c r="C22" s="1344" ph="1"/>
      <c r="D22" s="1345" ph="1"/>
      <c r="E22" s="1346"/>
      <c r="F22" s="1347"/>
      <c r="G22" s="1347"/>
      <c r="H22" s="1347"/>
      <c r="I22" s="1347"/>
      <c r="J22" s="1369"/>
      <c r="K22" s="1370"/>
      <c r="L22" s="1370"/>
      <c r="M22" s="1371"/>
      <c r="N22" s="1369"/>
      <c r="O22" s="1370"/>
      <c r="P22" s="1370"/>
      <c r="Q22" s="1371"/>
    </row>
    <row r="23" spans="1:17" ht="21" customHeight="1">
      <c r="A23" s="1340" ph="1"/>
      <c r="B23" s="1341" ph="1"/>
      <c r="C23" s="1341" ph="1"/>
      <c r="D23" s="1342" ph="1"/>
      <c r="E23" s="1346"/>
      <c r="F23" s="1347"/>
      <c r="G23" s="1347"/>
      <c r="H23" s="1347"/>
      <c r="I23" s="1347"/>
      <c r="J23" s="1348" ph="1"/>
      <c r="K23" s="1349" ph="1"/>
      <c r="L23" s="1349" ph="1"/>
      <c r="M23" s="1349" ph="1"/>
      <c r="N23" s="1349" ph="1"/>
      <c r="O23" s="1349" ph="1"/>
      <c r="P23" s="1349" ph="1"/>
      <c r="Q23" s="1350" ph="1"/>
    </row>
    <row r="24" spans="1:17" ht="21" customHeight="1">
      <c r="A24" s="1343" ph="1"/>
      <c r="B24" s="1344" ph="1"/>
      <c r="C24" s="1344" ph="1"/>
      <c r="D24" s="1345" ph="1"/>
      <c r="E24" s="1346"/>
      <c r="F24" s="1347"/>
      <c r="G24" s="1347"/>
      <c r="H24" s="1347"/>
      <c r="I24" s="1347"/>
      <c r="J24" s="1369"/>
      <c r="K24" s="1370"/>
      <c r="L24" s="1370"/>
      <c r="M24" s="1371"/>
      <c r="N24" s="1369"/>
      <c r="O24" s="1370"/>
      <c r="P24" s="1370"/>
      <c r="Q24" s="1371"/>
    </row>
    <row r="25" spans="1:17" ht="21" customHeight="1">
      <c r="A25" s="1340" ph="1"/>
      <c r="B25" s="1341" ph="1"/>
      <c r="C25" s="1341" ph="1"/>
      <c r="D25" s="1342" ph="1"/>
      <c r="E25" s="1346"/>
      <c r="F25" s="1347"/>
      <c r="G25" s="1347"/>
      <c r="H25" s="1347"/>
      <c r="I25" s="1347"/>
      <c r="J25" s="1348" ph="1"/>
      <c r="K25" s="1349" ph="1"/>
      <c r="L25" s="1349" ph="1"/>
      <c r="M25" s="1349" ph="1"/>
      <c r="N25" s="1349" ph="1"/>
      <c r="O25" s="1349" ph="1"/>
      <c r="P25" s="1349" ph="1"/>
      <c r="Q25" s="1350" ph="1"/>
    </row>
    <row r="26" spans="1:17" ht="21" customHeight="1">
      <c r="A26" s="1343" ph="1"/>
      <c r="B26" s="1344" ph="1"/>
      <c r="C26" s="1344" ph="1"/>
      <c r="D26" s="1345" ph="1"/>
      <c r="E26" s="1346"/>
      <c r="F26" s="1347"/>
      <c r="G26" s="1347"/>
      <c r="H26" s="1347"/>
      <c r="I26" s="1347"/>
      <c r="J26" s="1369"/>
      <c r="K26" s="1370"/>
      <c r="L26" s="1370"/>
      <c r="M26" s="1371"/>
      <c r="N26" s="1369"/>
      <c r="O26" s="1370"/>
      <c r="P26" s="1370"/>
      <c r="Q26" s="1371"/>
    </row>
    <row r="27" spans="1:17" ht="21" customHeight="1">
      <c r="A27" s="1340" ph="1"/>
      <c r="B27" s="1341" ph="1"/>
      <c r="C27" s="1341" ph="1"/>
      <c r="D27" s="1342" ph="1"/>
      <c r="E27" s="1346"/>
      <c r="F27" s="1347"/>
      <c r="G27" s="1347"/>
      <c r="H27" s="1347"/>
      <c r="I27" s="1347"/>
      <c r="J27" s="1348" ph="1"/>
      <c r="K27" s="1349" ph="1"/>
      <c r="L27" s="1349" ph="1"/>
      <c r="M27" s="1349" ph="1"/>
      <c r="N27" s="1349" ph="1"/>
      <c r="O27" s="1349" ph="1"/>
      <c r="P27" s="1349" ph="1"/>
      <c r="Q27" s="1350" ph="1"/>
    </row>
    <row r="28" spans="1:17" ht="21" customHeight="1">
      <c r="A28" s="1343" ph="1"/>
      <c r="B28" s="1344" ph="1"/>
      <c r="C28" s="1344" ph="1"/>
      <c r="D28" s="1345" ph="1"/>
      <c r="E28" s="1346"/>
      <c r="F28" s="1347"/>
      <c r="G28" s="1347"/>
      <c r="H28" s="1347"/>
      <c r="I28" s="1347"/>
      <c r="J28" s="1369"/>
      <c r="K28" s="1370"/>
      <c r="L28" s="1370"/>
      <c r="M28" s="1371"/>
      <c r="N28" s="1369"/>
      <c r="O28" s="1370"/>
      <c r="P28" s="1370"/>
      <c r="Q28" s="1371"/>
    </row>
    <row r="29" spans="1:17" ht="21" customHeight="1">
      <c r="A29" s="1340" ph="1"/>
      <c r="B29" s="1341" ph="1"/>
      <c r="C29" s="1341" ph="1"/>
      <c r="D29" s="1342" ph="1"/>
      <c r="E29" s="1372"/>
      <c r="F29" s="1230"/>
      <c r="G29" s="1230"/>
      <c r="H29" s="1230"/>
      <c r="I29" s="1230"/>
      <c r="J29" s="1348" ph="1"/>
      <c r="K29" s="1349" ph="1"/>
      <c r="L29" s="1349" ph="1"/>
      <c r="M29" s="1349" ph="1"/>
      <c r="N29" s="1349" ph="1"/>
      <c r="O29" s="1349" ph="1"/>
      <c r="P29" s="1349" ph="1"/>
      <c r="Q29" s="1350" ph="1"/>
    </row>
    <row r="30" spans="1:17" ht="21" customHeight="1">
      <c r="A30" s="1343" ph="1"/>
      <c r="B30" s="1344" ph="1"/>
      <c r="C30" s="1344" ph="1"/>
      <c r="D30" s="1345" ph="1"/>
      <c r="E30" s="1183"/>
      <c r="F30" s="1230"/>
      <c r="G30" s="1230"/>
      <c r="H30" s="1230"/>
      <c r="I30" s="1231"/>
      <c r="J30" s="1373"/>
      <c r="K30" s="1374"/>
      <c r="L30" s="1374"/>
      <c r="M30" s="1374"/>
      <c r="N30" s="1375"/>
      <c r="O30" s="1376"/>
      <c r="P30" s="1376"/>
      <c r="Q30" s="1377"/>
    </row>
    <row r="31" spans="1:17" ht="21" customHeight="1">
      <c r="A31" s="1340" ph="1"/>
      <c r="B31" s="1341" ph="1"/>
      <c r="C31" s="1341" ph="1"/>
      <c r="D31" s="1342" ph="1"/>
      <c r="E31" s="1372"/>
      <c r="F31" s="1230"/>
      <c r="G31" s="1230"/>
      <c r="H31" s="1230"/>
      <c r="I31" s="1230"/>
      <c r="J31" s="1348" ph="1"/>
      <c r="K31" s="1349" ph="1"/>
      <c r="L31" s="1349" ph="1"/>
      <c r="M31" s="1349" ph="1"/>
      <c r="N31" s="1349" ph="1"/>
      <c r="O31" s="1349" ph="1"/>
      <c r="P31" s="1349" ph="1"/>
      <c r="Q31" s="1350" ph="1"/>
    </row>
    <row r="32" spans="1:17" ht="21" customHeight="1">
      <c r="A32" s="1343" ph="1"/>
      <c r="B32" s="1344" ph="1"/>
      <c r="C32" s="1344" ph="1"/>
      <c r="D32" s="1345" ph="1"/>
      <c r="E32" s="1183"/>
      <c r="F32" s="1230"/>
      <c r="G32" s="1230"/>
      <c r="H32" s="1230"/>
      <c r="I32" s="1231"/>
      <c r="J32" s="1373"/>
      <c r="K32" s="1374"/>
      <c r="L32" s="1374"/>
      <c r="M32" s="1374"/>
      <c r="N32" s="1375"/>
      <c r="O32" s="1376"/>
      <c r="P32" s="1376"/>
      <c r="Q32" s="1377"/>
    </row>
    <row r="33" spans="1:17" ht="21" customHeight="1">
      <c r="A33" s="1340" ph="1"/>
      <c r="B33" s="1341" ph="1"/>
      <c r="C33" s="1341" ph="1"/>
      <c r="D33" s="1342" ph="1"/>
      <c r="E33" s="1372"/>
      <c r="F33" s="1230"/>
      <c r="G33" s="1230"/>
      <c r="H33" s="1230"/>
      <c r="I33" s="1230"/>
      <c r="J33" s="1348" ph="1"/>
      <c r="K33" s="1349" ph="1"/>
      <c r="L33" s="1349" ph="1"/>
      <c r="M33" s="1349" ph="1"/>
      <c r="N33" s="1349" ph="1"/>
      <c r="O33" s="1349" ph="1"/>
      <c r="P33" s="1349" ph="1"/>
      <c r="Q33" s="1350" ph="1"/>
    </row>
    <row r="34" spans="1:17" ht="21" customHeight="1">
      <c r="A34" s="1343" ph="1"/>
      <c r="B34" s="1344" ph="1"/>
      <c r="C34" s="1344" ph="1"/>
      <c r="D34" s="1345" ph="1"/>
      <c r="E34" s="1183"/>
      <c r="F34" s="1230"/>
      <c r="G34" s="1230"/>
      <c r="H34" s="1230"/>
      <c r="I34" s="1231"/>
      <c r="J34" s="1373"/>
      <c r="K34" s="1374"/>
      <c r="L34" s="1374"/>
      <c r="M34" s="1374"/>
      <c r="N34" s="1375"/>
      <c r="O34" s="1376"/>
      <c r="P34" s="1376"/>
      <c r="Q34" s="1377"/>
    </row>
    <row r="35" spans="1:17" ht="21" customHeight="1">
      <c r="A35" s="1340" ph="1"/>
      <c r="B35" s="1341" ph="1"/>
      <c r="C35" s="1341" ph="1"/>
      <c r="D35" s="1342" ph="1"/>
      <c r="E35" s="1372"/>
      <c r="F35" s="1230"/>
      <c r="G35" s="1230"/>
      <c r="H35" s="1230"/>
      <c r="I35" s="1230"/>
      <c r="J35" s="1348" ph="1"/>
      <c r="K35" s="1349" ph="1"/>
      <c r="L35" s="1349" ph="1"/>
      <c r="M35" s="1349" ph="1"/>
      <c r="N35" s="1349" ph="1"/>
      <c r="O35" s="1349" ph="1"/>
      <c r="P35" s="1349" ph="1"/>
      <c r="Q35" s="1350" ph="1"/>
    </row>
    <row r="36" spans="1:17" ht="21" customHeight="1">
      <c r="A36" s="1343" ph="1"/>
      <c r="B36" s="1344" ph="1"/>
      <c r="C36" s="1344" ph="1"/>
      <c r="D36" s="1345" ph="1"/>
      <c r="E36" s="1183"/>
      <c r="F36" s="1230"/>
      <c r="G36" s="1230"/>
      <c r="H36" s="1230"/>
      <c r="I36" s="1231"/>
      <c r="J36" s="1373"/>
      <c r="K36" s="1374"/>
      <c r="L36" s="1374"/>
      <c r="M36" s="1374"/>
      <c r="N36" s="1375"/>
      <c r="O36" s="1376"/>
      <c r="P36" s="1376"/>
      <c r="Q36" s="1377"/>
    </row>
    <row r="37" spans="1:17" ht="48.75" customHeight="1">
      <c r="A37" s="106" t="s">
        <v>44</v>
      </c>
      <c r="B37" s="1378" t="s">
        <v>427</v>
      </c>
      <c r="C37" s="1378"/>
      <c r="D37" s="1378"/>
      <c r="E37" s="1378"/>
      <c r="F37" s="1378"/>
      <c r="G37" s="1378"/>
      <c r="H37" s="1378"/>
      <c r="I37" s="1378"/>
      <c r="J37" s="1378"/>
      <c r="K37" s="1378"/>
      <c r="L37" s="1378"/>
      <c r="M37" s="1378"/>
      <c r="N37" s="1378"/>
      <c r="O37" s="1378"/>
      <c r="P37" s="1378"/>
      <c r="Q37" s="1378"/>
    </row>
    <row r="38" spans="1:17" ht="33" customHeight="1">
      <c r="A38" s="107"/>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7" ph="1"/>
      <c r="B57" s="7" ph="1"/>
      <c r="C57" s="7" ph="1"/>
      <c r="D57" s="7" ph="1"/>
      <c r="J57" s="7" ph="1"/>
      <c r="K57" s="7" ph="1"/>
      <c r="L57" s="7" ph="1"/>
      <c r="M57" s="7" ph="1"/>
      <c r="N57" s="7" ph="1"/>
      <c r="O57" s="7" ph="1"/>
      <c r="P57" s="7" ph="1"/>
      <c r="Q57" s="7" ph="1"/>
    </row>
    <row r="58" spans="1:17" ht="18" customHeight="1">
      <c r="A58" s="7" ph="1"/>
      <c r="B58" s="7" ph="1"/>
      <c r="C58" s="7" ph="1"/>
      <c r="D58" s="7" ph="1"/>
    </row>
    <row r="59" spans="1:17" ht="18" customHeight="1">
      <c r="A59" s="7" ph="1"/>
      <c r="B59" s="7" ph="1"/>
      <c r="C59" s="7" ph="1"/>
      <c r="D59" s="7" ph="1"/>
      <c r="J59" s="7" ph="1"/>
      <c r="K59" s="7" ph="1"/>
      <c r="L59" s="7" ph="1"/>
      <c r="M59" s="7" ph="1"/>
      <c r="N59" s="7" ph="1"/>
      <c r="O59" s="7" ph="1"/>
      <c r="P59" s="7" ph="1"/>
      <c r="Q59" s="7" ph="1"/>
    </row>
    <row r="60" spans="1:17" ht="18" customHeight="1">
      <c r="A60" s="7" ph="1"/>
      <c r="B60" s="7" ph="1"/>
      <c r="C60" s="7" ph="1"/>
      <c r="D60" s="7" ph="1"/>
    </row>
    <row r="61" spans="1:17" ht="18" customHeight="1">
      <c r="A61" s="7" ph="1"/>
      <c r="B61" s="7" ph="1"/>
      <c r="C61" s="7" ph="1"/>
      <c r="D61" s="7" ph="1"/>
      <c r="J61" s="7" ph="1"/>
      <c r="K61" s="7" ph="1"/>
      <c r="L61" s="7" ph="1"/>
      <c r="M61" s="7" ph="1"/>
      <c r="N61" s="7" ph="1"/>
      <c r="O61" s="7" ph="1"/>
      <c r="P61" s="7" ph="1"/>
      <c r="Q61" s="7" ph="1"/>
    </row>
    <row r="62" spans="1:17" ht="18" customHeight="1">
      <c r="A62" s="7" ph="1"/>
      <c r="B62" s="7" ph="1"/>
      <c r="C62" s="7" ph="1"/>
      <c r="D62" s="7" ph="1"/>
    </row>
    <row r="63" spans="1:17" ht="18" customHeight="1">
      <c r="A63" s="7" ph="1"/>
      <c r="B63" s="7" ph="1"/>
      <c r="C63" s="7" ph="1"/>
      <c r="D63" s="7" ph="1"/>
      <c r="J63" s="7" ph="1"/>
      <c r="K63" s="7" ph="1"/>
      <c r="L63" s="7" ph="1"/>
      <c r="M63" s="7" ph="1"/>
      <c r="N63" s="7" ph="1"/>
      <c r="O63" s="7" ph="1"/>
      <c r="P63" s="7" ph="1"/>
      <c r="Q63" s="7" ph="1"/>
    </row>
    <row r="64" spans="1:17" ht="18" customHeight="1">
      <c r="A64" s="7" ph="1"/>
      <c r="B64" s="7" ph="1"/>
      <c r="C64" s="7" ph="1"/>
      <c r="D64" s="7" ph="1"/>
    </row>
    <row r="65" spans="1:17" ht="18" customHeight="1">
      <c r="A65" s="7" ph="1"/>
      <c r="B65" s="7" ph="1"/>
      <c r="C65" s="7" ph="1"/>
      <c r="D65" s="7" ph="1"/>
      <c r="J65" s="7" ph="1"/>
      <c r="K65" s="7" ph="1"/>
      <c r="L65" s="7" ph="1"/>
      <c r="M65" s="7" ph="1"/>
      <c r="N65" s="7" ph="1"/>
      <c r="O65" s="7" ph="1"/>
      <c r="P65" s="7" ph="1"/>
      <c r="Q65" s="7" ph="1"/>
    </row>
    <row r="66" spans="1:17" ht="18" customHeight="1">
      <c r="A66" s="7" ph="1"/>
      <c r="B66" s="7" ph="1"/>
      <c r="C66" s="7" ph="1"/>
      <c r="D66" s="7" ph="1"/>
    </row>
    <row r="67" spans="1:17" ht="18" customHeight="1">
      <c r="A67" s="7" ph="1"/>
      <c r="B67" s="7" ph="1"/>
      <c r="C67" s="7" ph="1"/>
      <c r="D67" s="7" ph="1"/>
      <c r="J67" s="7" ph="1"/>
      <c r="K67" s="7" ph="1"/>
      <c r="L67" s="7" ph="1"/>
      <c r="M67" s="7" ph="1"/>
      <c r="N67" s="7" ph="1"/>
      <c r="O67" s="7" ph="1"/>
      <c r="P67" s="7" ph="1"/>
      <c r="Q67" s="7" ph="1"/>
    </row>
    <row r="68" spans="1:17" ht="18" customHeight="1">
      <c r="A68" s="7" ph="1"/>
      <c r="B68" s="7" ph="1"/>
      <c r="C68" s="7" ph="1"/>
      <c r="D68" s="7" ph="1"/>
    </row>
    <row r="69" spans="1:17" ht="18" customHeight="1">
      <c r="A69" s="7" ph="1"/>
      <c r="B69" s="7" ph="1"/>
      <c r="C69" s="7" ph="1"/>
      <c r="D69" s="7" ph="1"/>
      <c r="J69" s="7" ph="1"/>
      <c r="K69" s="7" ph="1"/>
      <c r="L69" s="7" ph="1"/>
      <c r="M69" s="7" ph="1"/>
      <c r="N69" s="7" ph="1"/>
      <c r="O69" s="7" ph="1"/>
      <c r="P69" s="7" ph="1"/>
      <c r="Q69" s="7" ph="1"/>
    </row>
    <row r="70" spans="1:17" ht="18" customHeight="1">
      <c r="A70" s="7" ph="1"/>
      <c r="B70" s="7" ph="1"/>
      <c r="C70" s="7" ph="1"/>
      <c r="D70" s="7" ph="1"/>
    </row>
    <row r="71" spans="1:17" ht="18" customHeight="1">
      <c r="A71" s="7" ph="1"/>
      <c r="B71" s="7" ph="1"/>
      <c r="C71" s="7" ph="1"/>
      <c r="D71" s="7" ph="1"/>
      <c r="J71" s="7" ph="1"/>
      <c r="K71" s="7" ph="1"/>
      <c r="L71" s="7" ph="1"/>
      <c r="M71" s="7" ph="1"/>
      <c r="N71" s="7" ph="1"/>
      <c r="O71" s="7" ph="1"/>
      <c r="P71" s="7" ph="1"/>
      <c r="Q71" s="7" ph="1"/>
    </row>
    <row r="72" spans="1:17" ht="18" customHeight="1">
      <c r="A72" s="7" ph="1"/>
      <c r="B72" s="7" ph="1"/>
      <c r="C72" s="7" ph="1"/>
      <c r="D72" s="7" ph="1"/>
    </row>
    <row r="73" spans="1:17" ht="18" customHeight="1">
      <c r="A73" s="7" ph="1"/>
      <c r="B73" s="7" ph="1"/>
      <c r="C73" s="7" ph="1"/>
      <c r="D73" s="7" ph="1"/>
      <c r="J73" s="7" ph="1"/>
      <c r="K73" s="7" ph="1"/>
      <c r="L73" s="7" ph="1"/>
      <c r="M73" s="7" ph="1"/>
      <c r="N73" s="7" ph="1"/>
      <c r="O73" s="7" ph="1"/>
      <c r="P73" s="7" ph="1"/>
      <c r="Q73" s="7" ph="1"/>
    </row>
    <row r="74" spans="1:17" ht="18" customHeight="1">
      <c r="A74" s="7" ph="1"/>
      <c r="B74" s="7" ph="1"/>
      <c r="C74" s="7" ph="1"/>
      <c r="D74" s="7" ph="1"/>
    </row>
    <row r="75" spans="1:17" ht="18" customHeight="1">
      <c r="A75" s="7" ph="1"/>
      <c r="B75" s="7" ph="1"/>
      <c r="C75" s="7" ph="1"/>
      <c r="D75" s="7" ph="1"/>
      <c r="J75" s="7" ph="1"/>
      <c r="K75" s="7" ph="1"/>
      <c r="L75" s="7" ph="1"/>
      <c r="M75" s="7" ph="1"/>
      <c r="N75" s="7" ph="1"/>
      <c r="O75" s="7" ph="1"/>
      <c r="P75" s="7" ph="1"/>
      <c r="Q75" s="7" ph="1"/>
    </row>
    <row r="76" spans="1:17" ht="18" customHeight="1">
      <c r="A76" s="7" ph="1"/>
      <c r="B76" s="7" ph="1"/>
      <c r="C76" s="7" ph="1"/>
      <c r="D76" s="7" ph="1"/>
    </row>
    <row r="77" spans="1:17" ht="18" customHeight="1">
      <c r="A77" s="7" ph="1"/>
      <c r="B77" s="7" ph="1"/>
      <c r="C77" s="7" ph="1"/>
      <c r="D77" s="7" ph="1"/>
      <c r="J77" s="7" ph="1"/>
      <c r="K77" s="7" ph="1"/>
      <c r="L77" s="7" ph="1"/>
      <c r="M77" s="7" ph="1"/>
      <c r="N77" s="7" ph="1"/>
      <c r="O77" s="7" ph="1"/>
      <c r="P77" s="7" ph="1"/>
      <c r="Q77" s="7" ph="1"/>
    </row>
    <row r="78" spans="1:17" ht="18" customHeight="1">
      <c r="A78" s="7" ph="1"/>
      <c r="B78" s="7" ph="1"/>
      <c r="C78" s="7" ph="1"/>
      <c r="D78" s="7" ph="1"/>
    </row>
    <row r="79" spans="1:17" ht="18" customHeight="1">
      <c r="A79" s="7" ph="1"/>
      <c r="B79" s="7" ph="1"/>
      <c r="C79" s="7" ph="1"/>
      <c r="D79" s="7" ph="1"/>
      <c r="J79" s="7" ph="1"/>
      <c r="K79" s="7" ph="1"/>
      <c r="L79" s="7" ph="1"/>
      <c r="M79" s="7" ph="1"/>
      <c r="N79" s="7" ph="1"/>
      <c r="O79" s="7" ph="1"/>
      <c r="P79" s="7" ph="1"/>
      <c r="Q79" s="7" ph="1"/>
    </row>
    <row r="80" spans="1:17" ht="18" customHeight="1">
      <c r="A80" s="7" ph="1"/>
      <c r="B80" s="7" ph="1"/>
      <c r="C80" s="7" ph="1"/>
      <c r="D80" s="7" ph="1"/>
    </row>
    <row r="81" spans="1:17" ht="18" customHeight="1">
      <c r="A81" s="7" ph="1"/>
      <c r="B81" s="7" ph="1"/>
      <c r="C81" s="7" ph="1"/>
      <c r="D81" s="7" ph="1"/>
      <c r="J81" s="7" ph="1"/>
      <c r="K81" s="7" ph="1"/>
      <c r="L81" s="7" ph="1"/>
      <c r="M81" s="7" ph="1"/>
      <c r="N81" s="7" ph="1"/>
      <c r="O81" s="7" ph="1"/>
      <c r="P81" s="7" ph="1"/>
      <c r="Q81" s="7" ph="1"/>
    </row>
    <row r="82" spans="1:17" ht="18" customHeight="1">
      <c r="A82" s="7" ph="1"/>
      <c r="B82" s="7" ph="1"/>
      <c r="C82" s="7" ph="1"/>
      <c r="D82" s="7" ph="1"/>
    </row>
    <row r="83" spans="1:17" ht="18" customHeight="1">
      <c r="A83" s="7" ph="1"/>
      <c r="B83" s="7" ph="1"/>
      <c r="C83" s="7" ph="1"/>
      <c r="D83" s="7" ph="1"/>
    </row>
    <row r="84" spans="1:17" ht="18" customHeight="1">
      <c r="A84" s="7" ph="1"/>
      <c r="B84" s="7" ph="1"/>
      <c r="C84" s="7" ph="1"/>
      <c r="D84" s="7" ph="1"/>
    </row>
    <row r="85" spans="1:17" ht="18" customHeight="1">
      <c r="A85" s="7" ph="1"/>
      <c r="B85" s="7" ph="1"/>
      <c r="C85" s="7" ph="1"/>
      <c r="D85" s="7" ph="1"/>
      <c r="J85" s="7" ph="1"/>
      <c r="K85" s="7" ph="1"/>
      <c r="L85" s="7" ph="1"/>
      <c r="M85" s="7" ph="1"/>
      <c r="N85" s="7" ph="1"/>
      <c r="O85" s="7" ph="1"/>
      <c r="P85" s="7" ph="1"/>
      <c r="Q85" s="7" ph="1"/>
    </row>
    <row r="86" spans="1:17" ht="18" customHeight="1">
      <c r="A86" s="7" ph="1"/>
      <c r="B86" s="7" ph="1"/>
      <c r="C86" s="7" ph="1"/>
      <c r="D86" s="7" ph="1"/>
    </row>
  </sheetData>
  <mergeCells count="100">
    <mergeCell ref="B37:Q37"/>
    <mergeCell ref="A33:D34"/>
    <mergeCell ref="E33:I33"/>
    <mergeCell ref="J33:Q33"/>
    <mergeCell ref="E34:I34"/>
    <mergeCell ref="J34:M34"/>
    <mergeCell ref="N34:Q34"/>
    <mergeCell ref="A35:D36"/>
    <mergeCell ref="E35:I35"/>
    <mergeCell ref="J35:Q35"/>
    <mergeCell ref="E36:I36"/>
    <mergeCell ref="J36:M36"/>
    <mergeCell ref="N36:Q36"/>
    <mergeCell ref="A29:D30"/>
    <mergeCell ref="E29:I29"/>
    <mergeCell ref="J29:Q29"/>
    <mergeCell ref="E30:I30"/>
    <mergeCell ref="J30:M30"/>
    <mergeCell ref="N30:Q30"/>
    <mergeCell ref="A31:D32"/>
    <mergeCell ref="E31:I31"/>
    <mergeCell ref="J31:Q31"/>
    <mergeCell ref="E32:I32"/>
    <mergeCell ref="J32:M32"/>
    <mergeCell ref="N32:Q32"/>
    <mergeCell ref="A25:D26"/>
    <mergeCell ref="E25:I25"/>
    <mergeCell ref="J25:Q25"/>
    <mergeCell ref="E26:I26"/>
    <mergeCell ref="J26:M26"/>
    <mergeCell ref="N26:Q26"/>
    <mergeCell ref="A27:D28"/>
    <mergeCell ref="E27:I27"/>
    <mergeCell ref="J27:Q27"/>
    <mergeCell ref="E28:I28"/>
    <mergeCell ref="J28:M28"/>
    <mergeCell ref="N28:Q28"/>
    <mergeCell ref="A21:D22"/>
    <mergeCell ref="E21:I21"/>
    <mergeCell ref="J21:Q21"/>
    <mergeCell ref="E22:I22"/>
    <mergeCell ref="J22:M22"/>
    <mergeCell ref="N22:Q22"/>
    <mergeCell ref="A23:D24"/>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M4:Q4"/>
    <mergeCell ref="J6:M6"/>
    <mergeCell ref="N6:Q6"/>
    <mergeCell ref="A7:D8"/>
    <mergeCell ref="E7:I7"/>
    <mergeCell ref="J7:Q7"/>
    <mergeCell ref="E8:I8"/>
    <mergeCell ref="J8:M8"/>
    <mergeCell ref="N8:Q8"/>
  </mergeCells>
  <phoneticPr fontId="27" type="Hiragana" alignment="distributed"/>
  <pageMargins left="0.6692913385826772" right="0.70866141732283472" top="0.51181102362204722" bottom="0.51181102362204722" header="0.35433070866141736" footer="0.51181102362204722"/>
  <pageSetup paperSize="9"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46"/>
  <sheetViews>
    <sheetView view="pageBreakPreview" zoomScaleNormal="100" workbookViewId="0">
      <selection activeCell="C11" sqref="C11:H39"/>
    </sheetView>
  </sheetViews>
  <sheetFormatPr defaultColWidth="9" defaultRowHeight="13.2"/>
  <cols>
    <col min="1" max="1" width="10.19921875" style="5" bestFit="1" customWidth="1"/>
    <col min="2" max="2" width="14.09765625" style="5" customWidth="1"/>
    <col min="3" max="4" width="9" style="5"/>
    <col min="5" max="7" width="7.59765625" style="5" customWidth="1"/>
    <col min="8" max="16384" width="9" style="5"/>
  </cols>
  <sheetData>
    <row r="1" spans="1:8" ht="17.25" customHeight="1">
      <c r="A1" s="7" t="s">
        <v>36</v>
      </c>
      <c r="B1" s="7"/>
      <c r="D1" s="7"/>
      <c r="E1" s="7"/>
      <c r="F1" s="7"/>
      <c r="G1" s="7"/>
      <c r="H1" s="7"/>
    </row>
    <row r="2" spans="1:8" ht="16.2">
      <c r="A2" s="7"/>
      <c r="B2" s="7"/>
      <c r="C2" s="27" t="s">
        <v>46</v>
      </c>
      <c r="D2" s="7"/>
      <c r="E2" s="7"/>
      <c r="F2" s="7"/>
      <c r="G2" s="7"/>
      <c r="H2" s="7"/>
    </row>
    <row r="3" spans="1:8">
      <c r="A3" s="7"/>
      <c r="B3" s="7"/>
      <c r="C3" s="7"/>
      <c r="D3" s="7"/>
      <c r="E3" s="7"/>
      <c r="F3" s="7"/>
      <c r="G3" s="7"/>
      <c r="H3" s="7"/>
    </row>
    <row r="4" spans="1:8" ht="32.25" customHeight="1">
      <c r="A4" s="1201" t="s">
        <v>75</v>
      </c>
      <c r="B4" s="1358"/>
      <c r="C4" s="1201"/>
      <c r="D4" s="1358"/>
      <c r="E4" s="1358"/>
      <c r="F4" s="1358"/>
      <c r="G4" s="1358"/>
      <c r="H4" s="1202"/>
    </row>
    <row r="5" spans="1:8" ht="33" customHeight="1">
      <c r="A5" s="1361" t="s">
        <v>69</v>
      </c>
      <c r="B5" s="1363"/>
      <c r="C5" s="1201"/>
      <c r="D5" s="1358"/>
      <c r="E5" s="1358"/>
      <c r="F5" s="1358"/>
      <c r="G5" s="1358"/>
      <c r="H5" s="1202"/>
    </row>
    <row r="6" spans="1:8">
      <c r="A6" s="7"/>
      <c r="B6" s="7"/>
      <c r="C6" s="7"/>
      <c r="D6" s="7"/>
      <c r="E6" s="7"/>
      <c r="F6" s="7"/>
      <c r="G6" s="7"/>
      <c r="H6" s="7"/>
    </row>
    <row r="7" spans="1:8" s="135" customFormat="1" ht="46.5" customHeight="1">
      <c r="A7" s="202" t="s">
        <v>47</v>
      </c>
      <c r="B7" s="179"/>
      <c r="C7" s="1183"/>
      <c r="D7" s="1227"/>
      <c r="E7" s="1227"/>
      <c r="F7" s="1227"/>
      <c r="G7" s="1227"/>
      <c r="H7" s="1184"/>
    </row>
    <row r="8" spans="1:8" s="200" customFormat="1" ht="47.25" customHeight="1">
      <c r="A8" s="1185" t="s">
        <v>150</v>
      </c>
      <c r="B8" s="1240"/>
      <c r="C8" s="1183"/>
      <c r="D8" s="1227"/>
      <c r="E8" s="1227"/>
      <c r="F8" s="1227"/>
      <c r="G8" s="1227"/>
      <c r="H8" s="1184"/>
    </row>
    <row r="9" spans="1:8" s="135" customFormat="1" ht="42.75" customHeight="1">
      <c r="A9" s="1185" t="s">
        <v>48</v>
      </c>
      <c r="B9" s="1240"/>
      <c r="C9" s="1183"/>
      <c r="D9" s="1227"/>
      <c r="E9" s="1227"/>
      <c r="F9" s="1227"/>
      <c r="G9" s="1227"/>
      <c r="H9" s="1184"/>
    </row>
    <row r="10" spans="1:8" s="135" customFormat="1" ht="46.5" customHeight="1">
      <c r="A10" s="1185" t="s">
        <v>45</v>
      </c>
      <c r="B10" s="1240"/>
      <c r="C10" s="275"/>
      <c r="D10" s="203" t="s">
        <v>33</v>
      </c>
      <c r="E10" s="1380" t="s">
        <v>191</v>
      </c>
      <c r="F10" s="1380"/>
      <c r="G10" s="1380"/>
      <c r="H10" s="1381"/>
    </row>
    <row r="11" spans="1:8" s="135" customFormat="1" ht="33.75" customHeight="1">
      <c r="A11" s="1221" t="s">
        <v>49</v>
      </c>
      <c r="B11" s="1379"/>
      <c r="C11" s="1232" t="s">
        <v>34</v>
      </c>
      <c r="D11" s="1382"/>
      <c r="E11" s="1382"/>
      <c r="F11" s="1382"/>
      <c r="G11" s="1382"/>
      <c r="H11" s="1383"/>
    </row>
    <row r="12" spans="1:8" s="135" customFormat="1" ht="14.4">
      <c r="A12" s="187"/>
      <c r="B12" s="201"/>
      <c r="C12" s="1246"/>
      <c r="D12" s="1247"/>
      <c r="E12" s="1247"/>
      <c r="F12" s="1247"/>
      <c r="G12" s="1247"/>
      <c r="H12" s="1248"/>
    </row>
    <row r="13" spans="1:8" s="135" customFormat="1" ht="14.4">
      <c r="A13" s="187"/>
      <c r="B13" s="201"/>
      <c r="C13" s="1246"/>
      <c r="D13" s="1247"/>
      <c r="E13" s="1247"/>
      <c r="F13" s="1247"/>
      <c r="G13" s="1247"/>
      <c r="H13" s="1248"/>
    </row>
    <row r="14" spans="1:8" s="135" customFormat="1" ht="14.4">
      <c r="A14" s="187"/>
      <c r="B14" s="201"/>
      <c r="C14" s="1246"/>
      <c r="D14" s="1247"/>
      <c r="E14" s="1247"/>
      <c r="F14" s="1247"/>
      <c r="G14" s="1247"/>
      <c r="H14" s="1248"/>
    </row>
    <row r="15" spans="1:8" s="135" customFormat="1" ht="14.4">
      <c r="A15" s="180"/>
      <c r="B15" s="201"/>
      <c r="C15" s="1246"/>
      <c r="D15" s="1247"/>
      <c r="E15" s="1247"/>
      <c r="F15" s="1247"/>
      <c r="G15" s="1247"/>
      <c r="H15" s="1248"/>
    </row>
    <row r="16" spans="1:8" s="135" customFormat="1" ht="21" customHeight="1">
      <c r="A16" s="180" t="s">
        <v>34</v>
      </c>
      <c r="B16" s="204" t="s">
        <v>34</v>
      </c>
      <c r="C16" s="1246"/>
      <c r="D16" s="1247"/>
      <c r="E16" s="1247"/>
      <c r="F16" s="1247"/>
      <c r="G16" s="1247"/>
      <c r="H16" s="1248"/>
    </row>
    <row r="17" spans="1:8" s="135" customFormat="1" ht="14.4">
      <c r="A17" s="180"/>
      <c r="B17" s="201"/>
      <c r="C17" s="1246"/>
      <c r="D17" s="1247"/>
      <c r="E17" s="1247"/>
      <c r="F17" s="1247"/>
      <c r="G17" s="1247"/>
      <c r="H17" s="1248"/>
    </row>
    <row r="18" spans="1:8" s="135" customFormat="1" ht="14.4">
      <c r="A18" s="180"/>
      <c r="B18" s="201"/>
      <c r="C18" s="1246"/>
      <c r="D18" s="1247"/>
      <c r="E18" s="1247"/>
      <c r="F18" s="1247"/>
      <c r="G18" s="1247"/>
      <c r="H18" s="1248"/>
    </row>
    <row r="19" spans="1:8" s="135" customFormat="1" ht="14.4">
      <c r="A19" s="180"/>
      <c r="B19" s="201"/>
      <c r="C19" s="1246"/>
      <c r="D19" s="1247"/>
      <c r="E19" s="1247"/>
      <c r="F19" s="1247"/>
      <c r="G19" s="1247"/>
      <c r="H19" s="1248"/>
    </row>
    <row r="20" spans="1:8" s="135" customFormat="1" ht="14.4">
      <c r="A20" s="180"/>
      <c r="B20" s="201"/>
      <c r="C20" s="1246"/>
      <c r="D20" s="1247"/>
      <c r="E20" s="1247"/>
      <c r="F20" s="1247"/>
      <c r="G20" s="1247"/>
      <c r="H20" s="1248"/>
    </row>
    <row r="21" spans="1:8" s="135" customFormat="1" ht="14.4">
      <c r="A21" s="180"/>
      <c r="B21" s="201"/>
      <c r="C21" s="1246"/>
      <c r="D21" s="1247"/>
      <c r="E21" s="1247"/>
      <c r="F21" s="1247"/>
      <c r="G21" s="1247"/>
      <c r="H21" s="1248"/>
    </row>
    <row r="22" spans="1:8" s="135" customFormat="1" ht="14.4">
      <c r="A22" s="180"/>
      <c r="B22" s="201" t="s">
        <v>34</v>
      </c>
      <c r="C22" s="1246"/>
      <c r="D22" s="1247"/>
      <c r="E22" s="1247"/>
      <c r="F22" s="1247"/>
      <c r="G22" s="1247"/>
      <c r="H22" s="1248"/>
    </row>
    <row r="23" spans="1:8" s="135" customFormat="1" ht="14.4">
      <c r="A23" s="180"/>
      <c r="B23" s="201"/>
      <c r="C23" s="1246"/>
      <c r="D23" s="1247"/>
      <c r="E23" s="1247"/>
      <c r="F23" s="1247"/>
      <c r="G23" s="1247"/>
      <c r="H23" s="1248"/>
    </row>
    <row r="24" spans="1:8" s="135" customFormat="1" ht="14.4">
      <c r="A24" s="180"/>
      <c r="B24" s="201"/>
      <c r="C24" s="1246"/>
      <c r="D24" s="1247"/>
      <c r="E24" s="1247"/>
      <c r="F24" s="1247"/>
      <c r="G24" s="1247"/>
      <c r="H24" s="1248"/>
    </row>
    <row r="25" spans="1:8" s="135" customFormat="1" ht="14.4">
      <c r="A25" s="180"/>
      <c r="B25" s="201"/>
      <c r="C25" s="1246"/>
      <c r="D25" s="1247"/>
      <c r="E25" s="1247"/>
      <c r="F25" s="1247"/>
      <c r="G25" s="1247"/>
      <c r="H25" s="1248"/>
    </row>
    <row r="26" spans="1:8" s="135" customFormat="1" ht="14.4">
      <c r="A26" s="180"/>
      <c r="B26" s="201"/>
      <c r="C26" s="1246"/>
      <c r="D26" s="1247"/>
      <c r="E26" s="1247"/>
      <c r="F26" s="1247"/>
      <c r="G26" s="1247"/>
      <c r="H26" s="1248"/>
    </row>
    <row r="27" spans="1:8" s="135" customFormat="1" ht="14.4">
      <c r="A27" s="180"/>
      <c r="B27" s="201"/>
      <c r="C27" s="1246"/>
      <c r="D27" s="1247"/>
      <c r="E27" s="1247"/>
      <c r="F27" s="1247"/>
      <c r="G27" s="1247"/>
      <c r="H27" s="1248"/>
    </row>
    <row r="28" spans="1:8" s="135" customFormat="1" ht="14.4">
      <c r="A28" s="180"/>
      <c r="B28" s="201"/>
      <c r="C28" s="1246"/>
      <c r="D28" s="1247"/>
      <c r="E28" s="1247"/>
      <c r="F28" s="1247"/>
      <c r="G28" s="1247"/>
      <c r="H28" s="1248"/>
    </row>
    <row r="29" spans="1:8" s="135" customFormat="1" ht="14.4">
      <c r="A29" s="180"/>
      <c r="B29" s="201"/>
      <c r="C29" s="1246"/>
      <c r="D29" s="1247"/>
      <c r="E29" s="1247"/>
      <c r="F29" s="1247"/>
      <c r="G29" s="1247"/>
      <c r="H29" s="1248"/>
    </row>
    <row r="30" spans="1:8" s="135" customFormat="1" ht="14.4">
      <c r="A30" s="180"/>
      <c r="B30" s="201"/>
      <c r="C30" s="1246"/>
      <c r="D30" s="1247"/>
      <c r="E30" s="1247"/>
      <c r="F30" s="1247"/>
      <c r="G30" s="1247"/>
      <c r="H30" s="1248"/>
    </row>
    <row r="31" spans="1:8" s="135" customFormat="1" ht="19.5" customHeight="1">
      <c r="A31" s="180" t="s">
        <v>34</v>
      </c>
      <c r="B31" s="204" t="s">
        <v>34</v>
      </c>
      <c r="C31" s="1246"/>
      <c r="D31" s="1247"/>
      <c r="E31" s="1247"/>
      <c r="F31" s="1247"/>
      <c r="G31" s="1247"/>
      <c r="H31" s="1248"/>
    </row>
    <row r="32" spans="1:8" s="135" customFormat="1" ht="14.4">
      <c r="A32" s="180"/>
      <c r="B32" s="201"/>
      <c r="C32" s="1246"/>
      <c r="D32" s="1247"/>
      <c r="E32" s="1247"/>
      <c r="F32" s="1247"/>
      <c r="G32" s="1247"/>
      <c r="H32" s="1248"/>
    </row>
    <row r="33" spans="1:8" s="135" customFormat="1" ht="14.4">
      <c r="A33" s="180"/>
      <c r="B33" s="201"/>
      <c r="C33" s="1246"/>
      <c r="D33" s="1247"/>
      <c r="E33" s="1247"/>
      <c r="F33" s="1247"/>
      <c r="G33" s="1247"/>
      <c r="H33" s="1248"/>
    </row>
    <row r="34" spans="1:8" s="135" customFormat="1" ht="14.4">
      <c r="A34" s="180"/>
      <c r="B34" s="201"/>
      <c r="C34" s="1246"/>
      <c r="D34" s="1247"/>
      <c r="E34" s="1247"/>
      <c r="F34" s="1247"/>
      <c r="G34" s="1247"/>
      <c r="H34" s="1248"/>
    </row>
    <row r="35" spans="1:8" s="135" customFormat="1" ht="14.4">
      <c r="A35" s="180"/>
      <c r="B35" s="201"/>
      <c r="C35" s="1246"/>
      <c r="D35" s="1247"/>
      <c r="E35" s="1247"/>
      <c r="F35" s="1247"/>
      <c r="G35" s="1247"/>
      <c r="H35" s="1248"/>
    </row>
    <row r="36" spans="1:8" s="135" customFormat="1" ht="14.4">
      <c r="A36" s="180"/>
      <c r="B36" s="201"/>
      <c r="C36" s="1246"/>
      <c r="D36" s="1247"/>
      <c r="E36" s="1247"/>
      <c r="F36" s="1247"/>
      <c r="G36" s="1247"/>
      <c r="H36" s="1248"/>
    </row>
    <row r="37" spans="1:8" s="135" customFormat="1" ht="14.4">
      <c r="A37" s="180"/>
      <c r="B37" s="201"/>
      <c r="C37" s="1246"/>
      <c r="D37" s="1247"/>
      <c r="E37" s="1247"/>
      <c r="F37" s="1247"/>
      <c r="G37" s="1247"/>
      <c r="H37" s="1248"/>
    </row>
    <row r="38" spans="1:8" s="135" customFormat="1" ht="14.4">
      <c r="A38" s="180"/>
      <c r="B38" s="201"/>
      <c r="C38" s="1246"/>
      <c r="D38" s="1247"/>
      <c r="E38" s="1247"/>
      <c r="F38" s="1247"/>
      <c r="G38" s="1247"/>
      <c r="H38" s="1248"/>
    </row>
    <row r="39" spans="1:8" s="135" customFormat="1" ht="14.4">
      <c r="A39" s="180"/>
      <c r="B39" s="201"/>
      <c r="C39" s="1246"/>
      <c r="D39" s="1247"/>
      <c r="E39" s="1247"/>
      <c r="F39" s="1247"/>
      <c r="G39" s="1247"/>
      <c r="H39" s="1248"/>
    </row>
    <row r="40" spans="1:8" s="135" customFormat="1" ht="14.4">
      <c r="A40" s="183"/>
      <c r="B40" s="205"/>
      <c r="C40" s="206"/>
      <c r="D40" s="207"/>
      <c r="E40" s="207"/>
      <c r="F40" s="207"/>
      <c r="G40" s="207"/>
      <c r="H40" s="208"/>
    </row>
    <row r="41" spans="1:8">
      <c r="A41" s="92"/>
      <c r="B41" s="9"/>
      <c r="C41" s="9"/>
      <c r="D41" s="9"/>
      <c r="E41" s="9"/>
      <c r="F41" s="9"/>
      <c r="G41" s="9"/>
      <c r="H41" s="9"/>
    </row>
    <row r="42" spans="1:8">
      <c r="A42" s="93" t="s">
        <v>86</v>
      </c>
      <c r="B42" s="7" t="s">
        <v>50</v>
      </c>
      <c r="C42" s="7"/>
      <c r="D42" s="7"/>
      <c r="E42" s="7"/>
      <c r="F42" s="7"/>
      <c r="G42" s="7"/>
      <c r="H42" s="7"/>
    </row>
    <row r="43" spans="1:8">
      <c r="A43" s="7"/>
      <c r="B43" s="7"/>
      <c r="C43" s="7"/>
      <c r="D43" s="7"/>
      <c r="E43" s="7"/>
      <c r="F43" s="7"/>
      <c r="G43" s="7"/>
      <c r="H43" s="7"/>
    </row>
    <row r="44" spans="1:8">
      <c r="A44" s="7"/>
      <c r="B44" s="7"/>
      <c r="C44" s="7"/>
      <c r="D44" s="7"/>
      <c r="E44" s="7"/>
      <c r="F44" s="7"/>
      <c r="G44" s="7"/>
      <c r="H44" s="7"/>
    </row>
    <row r="45" spans="1:8">
      <c r="A45" s="7"/>
      <c r="B45" s="7"/>
      <c r="C45" s="7"/>
      <c r="D45" s="7"/>
      <c r="E45" s="7"/>
      <c r="F45" s="7"/>
      <c r="G45" s="7"/>
      <c r="H45" s="7"/>
    </row>
    <row r="46" spans="1:8">
      <c r="A46" s="7"/>
      <c r="B46" s="7"/>
      <c r="C46" s="7"/>
      <c r="D46" s="7"/>
      <c r="E46" s="7"/>
      <c r="F46" s="7"/>
      <c r="G46" s="7"/>
      <c r="H46" s="7"/>
    </row>
  </sheetData>
  <mergeCells count="13">
    <mergeCell ref="A4:B4"/>
    <mergeCell ref="C4:H4"/>
    <mergeCell ref="A5:B5"/>
    <mergeCell ref="C5:H5"/>
    <mergeCell ref="A11:B11"/>
    <mergeCell ref="C7:H7"/>
    <mergeCell ref="A8:B8"/>
    <mergeCell ref="C8:H8"/>
    <mergeCell ref="A9:B9"/>
    <mergeCell ref="E10:H10"/>
    <mergeCell ref="C9:H9"/>
    <mergeCell ref="A10:B10"/>
    <mergeCell ref="C11:H39"/>
  </mergeCells>
  <phoneticPr fontId="27" type="Hiragana" alignment="distributed"/>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I40"/>
  <sheetViews>
    <sheetView view="pageBreakPreview" zoomScaleNormal="100" workbookViewId="0">
      <selection activeCell="E26" sqref="E26:H26"/>
    </sheetView>
  </sheetViews>
  <sheetFormatPr defaultColWidth="9" defaultRowHeight="13.2"/>
  <cols>
    <col min="1" max="1" width="11.09765625" style="108" customWidth="1"/>
    <col min="2" max="8" width="9" style="108"/>
    <col min="9" max="9" width="7.59765625" style="108" customWidth="1"/>
    <col min="10" max="16384" width="9" style="108"/>
  </cols>
  <sheetData>
    <row r="1" spans="1:9" ht="19.2">
      <c r="A1" s="1384" t="s">
        <v>11</v>
      </c>
      <c r="B1" s="1384"/>
      <c r="C1" s="1384"/>
      <c r="D1" s="1384"/>
      <c r="E1" s="1384"/>
      <c r="F1" s="1384"/>
      <c r="G1" s="1384"/>
      <c r="H1" s="1384"/>
      <c r="I1" s="1384"/>
    </row>
    <row r="2" spans="1:9" ht="13.8">
      <c r="A2" s="109"/>
    </row>
    <row r="3" spans="1:9" ht="13.8">
      <c r="A3" s="109"/>
    </row>
    <row r="4" spans="1:9" ht="13.8">
      <c r="A4" s="109"/>
    </row>
    <row r="5" spans="1:9" ht="18" customHeight="1">
      <c r="A5" s="1385" t="s">
        <v>177</v>
      </c>
      <c r="B5" s="1385"/>
      <c r="C5" s="1385"/>
      <c r="D5" s="1385"/>
      <c r="E5" s="1385"/>
      <c r="F5" s="1385"/>
      <c r="G5" s="1385"/>
      <c r="H5" s="1385"/>
      <c r="I5" s="1385"/>
    </row>
    <row r="6" spans="1:9" ht="18" customHeight="1">
      <c r="A6" s="1385"/>
      <c r="B6" s="1385"/>
      <c r="C6" s="1385"/>
      <c r="D6" s="1385"/>
      <c r="E6" s="1385"/>
      <c r="F6" s="1385"/>
      <c r="G6" s="1385"/>
      <c r="H6" s="1385"/>
      <c r="I6" s="1385"/>
    </row>
    <row r="7" spans="1:9" ht="18" customHeight="1">
      <c r="A7" s="1385"/>
      <c r="B7" s="1385"/>
      <c r="C7" s="1385"/>
      <c r="D7" s="1385"/>
      <c r="E7" s="1385"/>
      <c r="F7" s="1385"/>
      <c r="G7" s="1385"/>
      <c r="H7" s="1385"/>
      <c r="I7" s="1385"/>
    </row>
    <row r="8" spans="1:9" ht="13.8">
      <c r="A8" s="109"/>
    </row>
    <row r="9" spans="1:9" ht="13.8">
      <c r="A9" s="109"/>
    </row>
    <row r="10" spans="1:9">
      <c r="A10" s="278"/>
      <c r="B10" s="278"/>
      <c r="C10" s="278"/>
      <c r="D10" s="278"/>
      <c r="E10" s="278"/>
      <c r="F10" s="1388" t="s">
        <v>443</v>
      </c>
      <c r="G10" s="1388"/>
      <c r="H10" s="1388"/>
      <c r="I10" s="1388"/>
    </row>
    <row r="11" spans="1:9" ht="13.8">
      <c r="A11" s="109"/>
    </row>
    <row r="12" spans="1:9" ht="13.8">
      <c r="A12" s="109"/>
    </row>
    <row r="13" spans="1:9">
      <c r="A13" s="1386" t="s">
        <v>170</v>
      </c>
      <c r="B13" s="1387"/>
      <c r="C13" s="110" t="s">
        <v>51</v>
      </c>
    </row>
    <row r="14" spans="1:9" ht="13.8">
      <c r="A14" s="109"/>
    </row>
    <row r="15" spans="1:9" ht="13.8">
      <c r="A15" s="109"/>
    </row>
    <row r="16" spans="1:9">
      <c r="D16" s="111" t="s">
        <v>440</v>
      </c>
    </row>
    <row r="17" spans="1:9" ht="13.8">
      <c r="A17" s="109"/>
      <c r="E17" s="1390"/>
      <c r="F17" s="1390"/>
      <c r="G17" s="1390"/>
      <c r="H17" s="1390"/>
    </row>
    <row r="18" spans="1:9" ht="13.8">
      <c r="A18" s="109" t="s">
        <v>52</v>
      </c>
    </row>
    <row r="19" spans="1:9">
      <c r="D19" s="111" t="s">
        <v>439</v>
      </c>
    </row>
    <row r="20" spans="1:9" ht="13.8">
      <c r="A20" s="109"/>
      <c r="E20" s="1390"/>
      <c r="F20" s="1390"/>
      <c r="G20" s="1390"/>
      <c r="H20" s="1390"/>
    </row>
    <row r="21" spans="1:9" ht="13.8">
      <c r="A21" s="109"/>
    </row>
    <row r="22" spans="1:9">
      <c r="D22" s="111" t="s">
        <v>441</v>
      </c>
    </row>
    <row r="23" spans="1:9" ht="13.8">
      <c r="A23" s="109"/>
      <c r="E23" s="1390"/>
      <c r="F23" s="1390"/>
      <c r="G23" s="1390"/>
      <c r="H23" s="1390"/>
    </row>
    <row r="24" spans="1:9" ht="13.8">
      <c r="A24" s="109"/>
    </row>
    <row r="25" spans="1:9">
      <c r="D25" s="111" t="s">
        <v>442</v>
      </c>
    </row>
    <row r="26" spans="1:9" ht="13.8">
      <c r="A26" s="109"/>
      <c r="E26" s="1390"/>
      <c r="F26" s="1390"/>
      <c r="G26" s="1390"/>
      <c r="H26" s="1390"/>
    </row>
    <row r="27" spans="1:9">
      <c r="A27" s="111" t="s">
        <v>67</v>
      </c>
    </row>
    <row r="28" spans="1:9" ht="13.8">
      <c r="A28" s="109"/>
    </row>
    <row r="29" spans="1:9" ht="13.8">
      <c r="A29" s="109"/>
    </row>
    <row r="30" spans="1:9" ht="13.8">
      <c r="A30" s="109"/>
    </row>
    <row r="31" spans="1:9" ht="13.8">
      <c r="A31" s="109"/>
    </row>
    <row r="32" spans="1:9" ht="27.75" customHeight="1">
      <c r="A32" s="1389" t="s">
        <v>176</v>
      </c>
      <c r="B32" s="1389"/>
      <c r="C32" s="1389"/>
      <c r="D32" s="1389"/>
      <c r="E32" s="1389"/>
      <c r="F32" s="1389"/>
      <c r="G32" s="1389"/>
      <c r="H32" s="1389"/>
      <c r="I32" s="1389"/>
    </row>
    <row r="33" spans="1:9" ht="18" customHeight="1">
      <c r="A33" s="111" t="s">
        <v>10</v>
      </c>
    </row>
    <row r="34" spans="1:9" ht="18" customHeight="1">
      <c r="A34" s="1385" t="s">
        <v>178</v>
      </c>
      <c r="B34" s="1385"/>
      <c r="C34" s="1385"/>
      <c r="D34" s="1385"/>
      <c r="E34" s="1385"/>
      <c r="F34" s="1385"/>
      <c r="G34" s="1385"/>
      <c r="H34" s="1385"/>
      <c r="I34" s="1385"/>
    </row>
    <row r="35" spans="1:9" ht="18" customHeight="1">
      <c r="A35" s="1385"/>
      <c r="B35" s="1385"/>
      <c r="C35" s="1385"/>
      <c r="D35" s="1385"/>
      <c r="E35" s="1385"/>
      <c r="F35" s="1385"/>
      <c r="G35" s="1385"/>
      <c r="H35" s="1385"/>
      <c r="I35" s="1385"/>
    </row>
    <row r="36" spans="1:9" ht="18" customHeight="1">
      <c r="A36" s="1385"/>
      <c r="B36" s="1385"/>
      <c r="C36" s="1385"/>
      <c r="D36" s="1385"/>
      <c r="E36" s="1385"/>
      <c r="F36" s="1385"/>
      <c r="G36" s="1385"/>
      <c r="H36" s="1385"/>
      <c r="I36" s="1385"/>
    </row>
    <row r="37" spans="1:9" ht="18" customHeight="1">
      <c r="A37" s="1385" t="s">
        <v>444</v>
      </c>
      <c r="B37" s="1385"/>
      <c r="C37" s="1385"/>
      <c r="D37" s="1385"/>
      <c r="E37" s="1385"/>
      <c r="F37" s="1385"/>
      <c r="G37" s="1385"/>
      <c r="H37" s="1385"/>
      <c r="I37" s="1385"/>
    </row>
    <row r="38" spans="1:9" ht="18" customHeight="1">
      <c r="A38" s="1385"/>
      <c r="B38" s="1385"/>
      <c r="C38" s="1385"/>
      <c r="D38" s="1385"/>
      <c r="E38" s="1385"/>
      <c r="F38" s="1385"/>
      <c r="G38" s="1385"/>
      <c r="H38" s="1385"/>
      <c r="I38" s="1385"/>
    </row>
    <row r="39" spans="1:9" ht="7.5" customHeight="1"/>
    <row r="40" spans="1:9" ht="13.8">
      <c r="A40" s="112" t="s">
        <v>12</v>
      </c>
    </row>
  </sheetData>
  <mergeCells count="11">
    <mergeCell ref="A1:I1"/>
    <mergeCell ref="A5:I7"/>
    <mergeCell ref="A37:I38"/>
    <mergeCell ref="A34:I36"/>
    <mergeCell ref="A13:B13"/>
    <mergeCell ref="F10:I10"/>
    <mergeCell ref="A32:I32"/>
    <mergeCell ref="E17:H17"/>
    <mergeCell ref="E20:H20"/>
    <mergeCell ref="E23:H23"/>
    <mergeCell ref="E26:H26"/>
  </mergeCells>
  <phoneticPr fontId="27"/>
  <dataValidations count="1">
    <dataValidation type="list" allowBlank="1" showInputMessage="1" showErrorMessage="1" sqref="A13" xr:uid="{00000000-0002-0000-10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dimension ref="A1:H42"/>
  <sheetViews>
    <sheetView view="pageBreakPreview" topLeftCell="A8" zoomScaleNormal="100" zoomScaleSheetLayoutView="100" workbookViewId="0">
      <selection sqref="A1:H1"/>
    </sheetView>
  </sheetViews>
  <sheetFormatPr defaultColWidth="9" defaultRowHeight="13.2"/>
  <cols>
    <col min="1" max="1" width="11.09765625" style="108" customWidth="1"/>
    <col min="2" max="7" width="9" style="108"/>
    <col min="8" max="8" width="13.59765625" style="108" customWidth="1"/>
    <col min="9" max="16384" width="9" style="108"/>
  </cols>
  <sheetData>
    <row r="1" spans="1:8" ht="19.2">
      <c r="A1" s="1384" t="s">
        <v>53</v>
      </c>
      <c r="B1" s="1384"/>
      <c r="C1" s="1384"/>
      <c r="D1" s="1384"/>
      <c r="E1" s="1384"/>
      <c r="F1" s="1384"/>
      <c r="G1" s="1384"/>
      <c r="H1" s="1384"/>
    </row>
    <row r="2" spans="1:8" ht="13.8">
      <c r="A2" s="109"/>
    </row>
    <row r="3" spans="1:8" ht="13.8">
      <c r="A3" s="109"/>
    </row>
    <row r="4" spans="1:8" ht="13.8">
      <c r="A4" s="109"/>
    </row>
    <row r="5" spans="1:8" ht="18" customHeight="1">
      <c r="A5" s="1385" t="s">
        <v>179</v>
      </c>
      <c r="B5" s="1385"/>
      <c r="C5" s="1385"/>
      <c r="D5" s="1385"/>
      <c r="E5" s="1385"/>
      <c r="F5" s="1385"/>
      <c r="G5" s="1385"/>
      <c r="H5" s="1385"/>
    </row>
    <row r="6" spans="1:8" ht="18" customHeight="1">
      <c r="A6" s="1385"/>
      <c r="B6" s="1385"/>
      <c r="C6" s="1385"/>
      <c r="D6" s="1385"/>
      <c r="E6" s="1385"/>
      <c r="F6" s="1385"/>
      <c r="G6" s="1385"/>
      <c r="H6" s="1385"/>
    </row>
    <row r="7" spans="1:8" ht="18" customHeight="1">
      <c r="A7" s="1385"/>
      <c r="B7" s="1385"/>
      <c r="C7" s="1385"/>
      <c r="D7" s="1385"/>
      <c r="E7" s="1385"/>
      <c r="F7" s="1385"/>
      <c r="G7" s="1385"/>
      <c r="H7" s="1385"/>
    </row>
    <row r="8" spans="1:8" ht="13.8">
      <c r="A8" s="109"/>
    </row>
    <row r="9" spans="1:8" ht="13.8">
      <c r="A9" s="109"/>
    </row>
    <row r="10" spans="1:8">
      <c r="A10" s="1388" t="s">
        <v>431</v>
      </c>
      <c r="B10" s="1388"/>
      <c r="C10" s="1388"/>
      <c r="D10" s="1388"/>
      <c r="E10" s="1388"/>
      <c r="F10" s="1388"/>
      <c r="G10" s="1388"/>
      <c r="H10" s="1388"/>
    </row>
    <row r="11" spans="1:8" ht="13.8">
      <c r="A11" s="109"/>
    </row>
    <row r="12" spans="1:8" ht="13.8">
      <c r="A12" s="109"/>
    </row>
    <row r="13" spans="1:8">
      <c r="A13" s="1386" t="s">
        <v>170</v>
      </c>
      <c r="B13" s="1387"/>
      <c r="C13" s="110" t="s">
        <v>51</v>
      </c>
    </row>
    <row r="14" spans="1:8" ht="13.8">
      <c r="A14" s="109"/>
    </row>
    <row r="15" spans="1:8" ht="13.8">
      <c r="A15" s="109"/>
    </row>
    <row r="16" spans="1:8">
      <c r="D16" s="111" t="s">
        <v>440</v>
      </c>
    </row>
    <row r="17" spans="1:8" ht="13.8">
      <c r="A17" s="109"/>
      <c r="E17" s="1390"/>
      <c r="F17" s="1390"/>
      <c r="G17" s="1390"/>
      <c r="H17" s="1390"/>
    </row>
    <row r="18" spans="1:8" ht="13.8">
      <c r="A18" s="109" t="s">
        <v>52</v>
      </c>
    </row>
    <row r="19" spans="1:8">
      <c r="D19" s="111" t="s">
        <v>439</v>
      </c>
    </row>
    <row r="20" spans="1:8" ht="13.8">
      <c r="A20" s="109"/>
      <c r="E20" s="1390"/>
      <c r="F20" s="1390"/>
      <c r="G20" s="1390"/>
      <c r="H20" s="1390"/>
    </row>
    <row r="21" spans="1:8" ht="13.8">
      <c r="A21" s="109"/>
    </row>
    <row r="22" spans="1:8">
      <c r="D22" s="111" t="s">
        <v>441</v>
      </c>
    </row>
    <row r="23" spans="1:8" ht="13.8">
      <c r="A23" s="109"/>
      <c r="E23" s="1390"/>
      <c r="F23" s="1390"/>
      <c r="G23" s="1390"/>
      <c r="H23" s="1390"/>
    </row>
    <row r="24" spans="1:8" ht="13.8">
      <c r="A24" s="109"/>
    </row>
    <row r="25" spans="1:8">
      <c r="D25" s="111" t="s">
        <v>442</v>
      </c>
    </row>
    <row r="26" spans="1:8" ht="13.8">
      <c r="A26" s="109"/>
      <c r="E26" s="1390"/>
      <c r="F26" s="1390"/>
      <c r="G26" s="1390"/>
      <c r="H26" s="1390"/>
    </row>
    <row r="27" spans="1:8">
      <c r="A27" s="111" t="s">
        <v>67</v>
      </c>
    </row>
    <row r="28" spans="1:8" ht="13.8">
      <c r="A28" s="109"/>
    </row>
    <row r="29" spans="1:8" ht="13.8">
      <c r="A29" s="109"/>
    </row>
    <row r="30" spans="1:8" ht="13.8">
      <c r="A30" s="109"/>
    </row>
    <row r="31" spans="1:8" ht="13.8">
      <c r="A31" s="109"/>
    </row>
    <row r="32" spans="1:8" ht="18" customHeight="1">
      <c r="A32" s="112" t="s">
        <v>183</v>
      </c>
    </row>
    <row r="33" spans="1:8" ht="18" customHeight="1">
      <c r="A33" s="109"/>
    </row>
    <row r="34" spans="1:8" ht="18" customHeight="1">
      <c r="A34" s="111" t="s">
        <v>180</v>
      </c>
    </row>
    <row r="35" spans="1:8" ht="18" customHeight="1">
      <c r="A35" s="111" t="s">
        <v>181</v>
      </c>
    </row>
    <row r="36" spans="1:8" ht="18" customHeight="1">
      <c r="A36" s="111" t="s">
        <v>54</v>
      </c>
    </row>
    <row r="37" spans="1:8" ht="18" customHeight="1">
      <c r="A37" s="1385" t="s">
        <v>437</v>
      </c>
      <c r="B37" s="1385"/>
      <c r="C37" s="1385"/>
      <c r="D37" s="1385"/>
      <c r="E37" s="1385"/>
      <c r="F37" s="1385"/>
      <c r="G37" s="1385"/>
      <c r="H37" s="1385"/>
    </row>
    <row r="38" spans="1:8" ht="18" customHeight="1">
      <c r="A38" s="1385"/>
      <c r="B38" s="1385"/>
      <c r="C38" s="1385"/>
      <c r="D38" s="1385"/>
      <c r="E38" s="1385"/>
      <c r="F38" s="1385"/>
      <c r="G38" s="1385"/>
      <c r="H38" s="1385"/>
    </row>
    <row r="39" spans="1:8" ht="18" customHeight="1">
      <c r="A39" s="1385" t="s">
        <v>438</v>
      </c>
      <c r="B39" s="1385"/>
      <c r="C39" s="1385"/>
      <c r="D39" s="1385"/>
      <c r="E39" s="1385"/>
      <c r="F39" s="1385"/>
      <c r="G39" s="1385"/>
      <c r="H39" s="1385"/>
    </row>
    <row r="40" spans="1:8" ht="18" customHeight="1">
      <c r="A40" s="1385"/>
      <c r="B40" s="1385"/>
      <c r="C40" s="1385"/>
      <c r="D40" s="1385"/>
      <c r="E40" s="1385"/>
      <c r="F40" s="1385"/>
      <c r="G40" s="1385"/>
      <c r="H40" s="1385"/>
    </row>
    <row r="41" spans="1:8" ht="7.5" customHeight="1"/>
    <row r="42" spans="1:8" ht="13.8">
      <c r="A42" s="112" t="s">
        <v>55</v>
      </c>
    </row>
  </sheetData>
  <mergeCells count="10">
    <mergeCell ref="A1:H1"/>
    <mergeCell ref="A5:H7"/>
    <mergeCell ref="A39:H40"/>
    <mergeCell ref="A37:H38"/>
    <mergeCell ref="A10:H10"/>
    <mergeCell ref="A13:B13"/>
    <mergeCell ref="E17:H17"/>
    <mergeCell ref="E20:H20"/>
    <mergeCell ref="E23:H23"/>
    <mergeCell ref="E26:H26"/>
  </mergeCells>
  <phoneticPr fontId="27"/>
  <dataValidations count="1">
    <dataValidation type="list" allowBlank="1" showInputMessage="1" showErrorMessage="1" sqref="A13" xr:uid="{00000000-0002-0000-1100-000000000000}">
      <formula1>"選択してください,神奈川県知事,横浜市長,川崎市長,相模原市長,横須賀市長"</formula1>
    </dataValidation>
  </dataValidations>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I54"/>
  <sheetViews>
    <sheetView view="pageBreakPreview" zoomScaleNormal="100" workbookViewId="0"/>
  </sheetViews>
  <sheetFormatPr defaultColWidth="9" defaultRowHeight="13.2"/>
  <cols>
    <col min="1" max="7" width="9" style="113"/>
    <col min="8" max="8" width="7.69921875" style="113" customWidth="1"/>
    <col min="9" max="9" width="9" style="113"/>
    <col min="10" max="10" width="1.19921875" style="113" customWidth="1"/>
    <col min="11" max="16384" width="9" style="113"/>
  </cols>
  <sheetData>
    <row r="1" spans="1:9">
      <c r="A1" s="113" t="s">
        <v>182</v>
      </c>
    </row>
    <row r="3" spans="1:9" ht="16.2">
      <c r="A3" s="1391" t="s">
        <v>56</v>
      </c>
      <c r="B3" s="1391"/>
      <c r="C3" s="1391"/>
      <c r="D3" s="1391"/>
      <c r="E3" s="1391"/>
      <c r="F3" s="1391"/>
      <c r="G3" s="1391"/>
      <c r="H3" s="1391"/>
      <c r="I3" s="1391"/>
    </row>
    <row r="4" spans="1:9" ht="14.4">
      <c r="A4" s="114"/>
      <c r="B4" s="114"/>
      <c r="C4" s="114"/>
      <c r="D4" s="114"/>
      <c r="E4" s="114"/>
      <c r="F4" s="114"/>
      <c r="G4" s="114"/>
      <c r="H4" s="114"/>
      <c r="I4" s="114"/>
    </row>
    <row r="5" spans="1:9" ht="15.75" customHeight="1">
      <c r="B5" s="1402" t="s">
        <v>57</v>
      </c>
      <c r="C5" s="1402"/>
      <c r="D5" s="1402"/>
      <c r="E5" s="1402"/>
      <c r="F5" s="1402"/>
      <c r="G5" s="1402"/>
      <c r="H5" s="1402"/>
      <c r="I5" s="115"/>
    </row>
    <row r="6" spans="1:9" ht="15.75" customHeight="1">
      <c r="A6" s="115"/>
      <c r="B6" s="1402" t="s">
        <v>164</v>
      </c>
      <c r="C6" s="1402"/>
      <c r="D6" s="1402"/>
      <c r="E6" s="1402"/>
      <c r="F6" s="1402"/>
      <c r="G6" s="1402"/>
      <c r="H6" s="1402"/>
      <c r="I6" s="115"/>
    </row>
    <row r="7" spans="1:9" ht="15" thickBot="1">
      <c r="A7" s="114"/>
      <c r="B7" s="114"/>
      <c r="C7" s="114"/>
      <c r="D7" s="114"/>
      <c r="E7" s="114"/>
      <c r="F7" s="114"/>
      <c r="G7" s="114"/>
      <c r="H7" s="114"/>
      <c r="I7" s="114"/>
    </row>
    <row r="8" spans="1:9">
      <c r="A8" s="1392" t="s">
        <v>58</v>
      </c>
      <c r="B8" s="1393"/>
      <c r="C8" s="1394"/>
      <c r="D8" s="1398" t="s">
        <v>59</v>
      </c>
      <c r="E8" s="1393"/>
      <c r="F8" s="1393"/>
      <c r="G8" s="1393"/>
      <c r="H8" s="1393"/>
      <c r="I8" s="1399"/>
    </row>
    <row r="9" spans="1:9">
      <c r="A9" s="1395"/>
      <c r="B9" s="1396"/>
      <c r="C9" s="1397"/>
      <c r="D9" s="1400"/>
      <c r="E9" s="1396"/>
      <c r="F9" s="1396"/>
      <c r="G9" s="1396"/>
      <c r="H9" s="1396"/>
      <c r="I9" s="1401"/>
    </row>
    <row r="10" spans="1:9" ht="13.5" customHeight="1">
      <c r="A10" s="1412" t="s">
        <v>60</v>
      </c>
      <c r="B10" s="1404"/>
      <c r="C10" s="1413"/>
      <c r="D10" s="1403"/>
      <c r="E10" s="1404"/>
      <c r="F10" s="1404"/>
      <c r="G10" s="1404"/>
      <c r="H10" s="1404"/>
      <c r="I10" s="1405"/>
    </row>
    <row r="11" spans="1:9" ht="13.5" customHeight="1">
      <c r="A11" s="1414"/>
      <c r="B11" s="1407"/>
      <c r="C11" s="1415"/>
      <c r="D11" s="1406"/>
      <c r="E11" s="1407"/>
      <c r="F11" s="1407"/>
      <c r="G11" s="1407"/>
      <c r="H11" s="1407"/>
      <c r="I11" s="1408"/>
    </row>
    <row r="12" spans="1:9" ht="13.5" customHeight="1">
      <c r="A12" s="1414"/>
      <c r="B12" s="1407"/>
      <c r="C12" s="1415"/>
      <c r="D12" s="1406"/>
      <c r="E12" s="1407"/>
      <c r="F12" s="1407"/>
      <c r="G12" s="1407"/>
      <c r="H12" s="1407"/>
      <c r="I12" s="1408"/>
    </row>
    <row r="13" spans="1:9" ht="13.5" customHeight="1">
      <c r="A13" s="1414"/>
      <c r="B13" s="1407"/>
      <c r="C13" s="1415"/>
      <c r="D13" s="1406"/>
      <c r="E13" s="1407"/>
      <c r="F13" s="1407"/>
      <c r="G13" s="1407"/>
      <c r="H13" s="1407"/>
      <c r="I13" s="1408"/>
    </row>
    <row r="14" spans="1:9" ht="13.5" customHeight="1">
      <c r="A14" s="1414"/>
      <c r="B14" s="1407"/>
      <c r="C14" s="1415"/>
      <c r="D14" s="1406"/>
      <c r="E14" s="1407"/>
      <c r="F14" s="1407"/>
      <c r="G14" s="1407"/>
      <c r="H14" s="1407"/>
      <c r="I14" s="1408"/>
    </row>
    <row r="15" spans="1:9" ht="13.5" customHeight="1">
      <c r="A15" s="1414"/>
      <c r="B15" s="1407"/>
      <c r="C15" s="1415"/>
      <c r="D15" s="1406"/>
      <c r="E15" s="1407"/>
      <c r="F15" s="1407"/>
      <c r="G15" s="1407"/>
      <c r="H15" s="1407"/>
      <c r="I15" s="1408"/>
    </row>
    <row r="16" spans="1:9" ht="13.5" customHeight="1">
      <c r="A16" s="1414"/>
      <c r="B16" s="1407"/>
      <c r="C16" s="1415"/>
      <c r="D16" s="1406"/>
      <c r="E16" s="1407"/>
      <c r="F16" s="1407"/>
      <c r="G16" s="1407"/>
      <c r="H16" s="1407"/>
      <c r="I16" s="1408"/>
    </row>
    <row r="17" spans="1:9" ht="13.5" customHeight="1">
      <c r="A17" s="1414"/>
      <c r="B17" s="1407"/>
      <c r="C17" s="1415"/>
      <c r="D17" s="1406"/>
      <c r="E17" s="1407"/>
      <c r="F17" s="1407"/>
      <c r="G17" s="1407"/>
      <c r="H17" s="1407"/>
      <c r="I17" s="1408"/>
    </row>
    <row r="18" spans="1:9" ht="13.5" customHeight="1">
      <c r="A18" s="1414"/>
      <c r="B18" s="1407"/>
      <c r="C18" s="1415"/>
      <c r="D18" s="1406"/>
      <c r="E18" s="1407"/>
      <c r="F18" s="1407"/>
      <c r="G18" s="1407"/>
      <c r="H18" s="1407"/>
      <c r="I18" s="1408"/>
    </row>
    <row r="19" spans="1:9" ht="13.5" customHeight="1">
      <c r="A19" s="1414"/>
      <c r="B19" s="1407"/>
      <c r="C19" s="1415"/>
      <c r="D19" s="1406"/>
      <c r="E19" s="1407"/>
      <c r="F19" s="1407"/>
      <c r="G19" s="1407"/>
      <c r="H19" s="1407"/>
      <c r="I19" s="1408"/>
    </row>
    <row r="20" spans="1:9" ht="13.5" customHeight="1">
      <c r="A20" s="1414"/>
      <c r="B20" s="1407"/>
      <c r="C20" s="1415"/>
      <c r="D20" s="1406"/>
      <c r="E20" s="1407"/>
      <c r="F20" s="1407"/>
      <c r="G20" s="1407"/>
      <c r="H20" s="1407"/>
      <c r="I20" s="1408"/>
    </row>
    <row r="21" spans="1:9" ht="13.5" customHeight="1">
      <c r="A21" s="1414"/>
      <c r="B21" s="1407"/>
      <c r="C21" s="1415"/>
      <c r="D21" s="1406"/>
      <c r="E21" s="1407"/>
      <c r="F21" s="1407"/>
      <c r="G21" s="1407"/>
      <c r="H21" s="1407"/>
      <c r="I21" s="1408"/>
    </row>
    <row r="22" spans="1:9" ht="13.5" customHeight="1">
      <c r="A22" s="1414"/>
      <c r="B22" s="1407"/>
      <c r="C22" s="1415"/>
      <c r="D22" s="1406"/>
      <c r="E22" s="1407"/>
      <c r="F22" s="1407"/>
      <c r="G22" s="1407"/>
      <c r="H22" s="1407"/>
      <c r="I22" s="1408"/>
    </row>
    <row r="23" spans="1:9" ht="13.5" customHeight="1">
      <c r="A23" s="1414"/>
      <c r="B23" s="1407"/>
      <c r="C23" s="1415"/>
      <c r="D23" s="1406"/>
      <c r="E23" s="1407"/>
      <c r="F23" s="1407"/>
      <c r="G23" s="1407"/>
      <c r="H23" s="1407"/>
      <c r="I23" s="1408"/>
    </row>
    <row r="24" spans="1:9" ht="13.5" customHeight="1">
      <c r="A24" s="1414"/>
      <c r="B24" s="1407"/>
      <c r="C24" s="1415"/>
      <c r="D24" s="1406"/>
      <c r="E24" s="1407"/>
      <c r="F24" s="1407"/>
      <c r="G24" s="1407"/>
      <c r="H24" s="1407"/>
      <c r="I24" s="1408"/>
    </row>
    <row r="25" spans="1:9" ht="13.5" customHeight="1">
      <c r="A25" s="1414"/>
      <c r="B25" s="1407"/>
      <c r="C25" s="1415"/>
      <c r="D25" s="1406"/>
      <c r="E25" s="1407"/>
      <c r="F25" s="1407"/>
      <c r="G25" s="1407"/>
      <c r="H25" s="1407"/>
      <c r="I25" s="1408"/>
    </row>
    <row r="26" spans="1:9" ht="13.5" customHeight="1">
      <c r="A26" s="1416"/>
      <c r="B26" s="1410"/>
      <c r="C26" s="1417"/>
      <c r="D26" s="1409"/>
      <c r="E26" s="1410"/>
      <c r="F26" s="1410"/>
      <c r="G26" s="1410"/>
      <c r="H26" s="1410"/>
      <c r="I26" s="1411"/>
    </row>
    <row r="27" spans="1:9" ht="13.5" customHeight="1">
      <c r="A27" s="1412" t="s">
        <v>61</v>
      </c>
      <c r="B27" s="1404"/>
      <c r="C27" s="1413"/>
      <c r="D27" s="1438"/>
      <c r="E27" s="1430"/>
      <c r="F27" s="1430"/>
      <c r="G27" s="1430"/>
      <c r="H27" s="1430"/>
      <c r="I27" s="1431"/>
    </row>
    <row r="28" spans="1:9">
      <c r="A28" s="1416"/>
      <c r="B28" s="1410"/>
      <c r="C28" s="1417"/>
      <c r="D28" s="1439"/>
      <c r="E28" s="1440"/>
      <c r="F28" s="1440"/>
      <c r="G28" s="1440"/>
      <c r="H28" s="1440"/>
      <c r="I28" s="1441"/>
    </row>
    <row r="29" spans="1:9">
      <c r="A29" s="1412" t="s">
        <v>62</v>
      </c>
      <c r="B29" s="1404"/>
      <c r="C29" s="1413"/>
      <c r="D29" s="1403"/>
      <c r="E29" s="1430"/>
      <c r="F29" s="1430"/>
      <c r="G29" s="1430"/>
      <c r="H29" s="1430"/>
      <c r="I29" s="1431"/>
    </row>
    <row r="30" spans="1:9">
      <c r="A30" s="1414"/>
      <c r="B30" s="1407"/>
      <c r="C30" s="1415"/>
      <c r="D30" s="1432"/>
      <c r="E30" s="1433"/>
      <c r="F30" s="1433"/>
      <c r="G30" s="1433"/>
      <c r="H30" s="1433"/>
      <c r="I30" s="1434"/>
    </row>
    <row r="31" spans="1:9">
      <c r="A31" s="1414"/>
      <c r="B31" s="1407"/>
      <c r="C31" s="1415"/>
      <c r="D31" s="1432"/>
      <c r="E31" s="1433"/>
      <c r="F31" s="1433"/>
      <c r="G31" s="1433"/>
      <c r="H31" s="1433"/>
      <c r="I31" s="1434"/>
    </row>
    <row r="32" spans="1:9">
      <c r="A32" s="1414"/>
      <c r="B32" s="1407"/>
      <c r="C32" s="1415"/>
      <c r="D32" s="1432"/>
      <c r="E32" s="1433"/>
      <c r="F32" s="1433"/>
      <c r="G32" s="1433"/>
      <c r="H32" s="1433"/>
      <c r="I32" s="1434"/>
    </row>
    <row r="33" spans="1:9">
      <c r="A33" s="1414"/>
      <c r="B33" s="1407"/>
      <c r="C33" s="1415"/>
      <c r="D33" s="1432"/>
      <c r="E33" s="1433"/>
      <c r="F33" s="1433"/>
      <c r="G33" s="1433"/>
      <c r="H33" s="1433"/>
      <c r="I33" s="1434"/>
    </row>
    <row r="34" spans="1:9">
      <c r="A34" s="1414"/>
      <c r="B34" s="1407"/>
      <c r="C34" s="1415"/>
      <c r="D34" s="1432"/>
      <c r="E34" s="1433"/>
      <c r="F34" s="1433"/>
      <c r="G34" s="1433"/>
      <c r="H34" s="1433"/>
      <c r="I34" s="1434"/>
    </row>
    <row r="35" spans="1:9">
      <c r="A35" s="1414"/>
      <c r="B35" s="1407"/>
      <c r="C35" s="1415"/>
      <c r="D35" s="1432"/>
      <c r="E35" s="1433"/>
      <c r="F35" s="1433"/>
      <c r="G35" s="1433"/>
      <c r="H35" s="1433"/>
      <c r="I35" s="1434"/>
    </row>
    <row r="36" spans="1:9">
      <c r="A36" s="1414"/>
      <c r="B36" s="1407"/>
      <c r="C36" s="1415"/>
      <c r="D36" s="1432"/>
      <c r="E36" s="1433"/>
      <c r="F36" s="1433"/>
      <c r="G36" s="1433"/>
      <c r="H36" s="1433"/>
      <c r="I36" s="1434"/>
    </row>
    <row r="37" spans="1:9">
      <c r="A37" s="1414"/>
      <c r="B37" s="1407"/>
      <c r="C37" s="1415"/>
      <c r="D37" s="1432"/>
      <c r="E37" s="1433"/>
      <c r="F37" s="1433"/>
      <c r="G37" s="1433"/>
      <c r="H37" s="1433"/>
      <c r="I37" s="1434"/>
    </row>
    <row r="38" spans="1:9">
      <c r="A38" s="1416"/>
      <c r="B38" s="1410"/>
      <c r="C38" s="1417"/>
      <c r="D38" s="1439"/>
      <c r="E38" s="1440"/>
      <c r="F38" s="1440"/>
      <c r="G38" s="1440"/>
      <c r="H38" s="1440"/>
      <c r="I38" s="1441"/>
    </row>
    <row r="39" spans="1:9" ht="13.5" customHeight="1">
      <c r="A39" s="1412" t="s">
        <v>63</v>
      </c>
      <c r="B39" s="1404"/>
      <c r="C39" s="1413"/>
      <c r="D39" s="1403"/>
      <c r="E39" s="1404"/>
      <c r="F39" s="1404"/>
      <c r="G39" s="1404"/>
      <c r="H39" s="1404"/>
      <c r="I39" s="1405"/>
    </row>
    <row r="40" spans="1:9" ht="13.5" customHeight="1">
      <c r="A40" s="1414"/>
      <c r="B40" s="1407"/>
      <c r="C40" s="1415"/>
      <c r="D40" s="1406"/>
      <c r="E40" s="1407"/>
      <c r="F40" s="1407"/>
      <c r="G40" s="1407"/>
      <c r="H40" s="1407"/>
      <c r="I40" s="1408"/>
    </row>
    <row r="41" spans="1:9" ht="13.5" customHeight="1">
      <c r="A41" s="1414"/>
      <c r="B41" s="1407"/>
      <c r="C41" s="1415"/>
      <c r="D41" s="1406"/>
      <c r="E41" s="1407"/>
      <c r="F41" s="1407"/>
      <c r="G41" s="1407"/>
      <c r="H41" s="1407"/>
      <c r="I41" s="1408"/>
    </row>
    <row r="42" spans="1:9" ht="13.5" customHeight="1">
      <c r="A42" s="1414"/>
      <c r="B42" s="1407"/>
      <c r="C42" s="1415"/>
      <c r="D42" s="1406"/>
      <c r="E42" s="1407"/>
      <c r="F42" s="1407"/>
      <c r="G42" s="1407"/>
      <c r="H42" s="1407"/>
      <c r="I42" s="1408"/>
    </row>
    <row r="43" spans="1:9" ht="13.5" customHeight="1">
      <c r="A43" s="1416"/>
      <c r="B43" s="1410"/>
      <c r="C43" s="1417"/>
      <c r="D43" s="1409"/>
      <c r="E43" s="1410"/>
      <c r="F43" s="1410"/>
      <c r="G43" s="1410"/>
      <c r="H43" s="1410"/>
      <c r="I43" s="1411"/>
    </row>
    <row r="44" spans="1:9" ht="18.75" customHeight="1">
      <c r="A44" s="1412" t="s">
        <v>64</v>
      </c>
      <c r="B44" s="1404"/>
      <c r="C44" s="1413"/>
      <c r="D44" s="1418"/>
      <c r="E44" s="1419"/>
      <c r="F44" s="1419"/>
      <c r="G44" s="1419"/>
      <c r="H44" s="1419"/>
      <c r="I44" s="1420"/>
    </row>
    <row r="45" spans="1:9" ht="18.75" customHeight="1">
      <c r="A45" s="1414"/>
      <c r="B45" s="1407"/>
      <c r="C45" s="1415"/>
      <c r="D45" s="1421"/>
      <c r="E45" s="1422"/>
      <c r="F45" s="1422"/>
      <c r="G45" s="1422"/>
      <c r="H45" s="1422"/>
      <c r="I45" s="1423"/>
    </row>
    <row r="46" spans="1:9" ht="18.75" customHeight="1">
      <c r="A46" s="1414"/>
      <c r="B46" s="1407"/>
      <c r="C46" s="1415"/>
      <c r="D46" s="1421"/>
      <c r="E46" s="1422"/>
      <c r="F46" s="1422"/>
      <c r="G46" s="1422"/>
      <c r="H46" s="1422"/>
      <c r="I46" s="1423"/>
    </row>
    <row r="47" spans="1:9" ht="18.75" customHeight="1">
      <c r="A47" s="1414"/>
      <c r="B47" s="1407"/>
      <c r="C47" s="1415"/>
      <c r="D47" s="1421"/>
      <c r="E47" s="1422"/>
      <c r="F47" s="1422"/>
      <c r="G47" s="1422"/>
      <c r="H47" s="1422"/>
      <c r="I47" s="1423"/>
    </row>
    <row r="48" spans="1:9" ht="14.25" customHeight="1">
      <c r="A48" s="1414"/>
      <c r="B48" s="1407"/>
      <c r="C48" s="1415"/>
      <c r="D48" s="1421"/>
      <c r="E48" s="1422"/>
      <c r="F48" s="1422"/>
      <c r="G48" s="1422"/>
      <c r="H48" s="1422"/>
      <c r="I48" s="1423"/>
    </row>
    <row r="49" spans="1:9" ht="18.75" customHeight="1">
      <c r="A49" s="1416"/>
      <c r="B49" s="1410"/>
      <c r="C49" s="1417"/>
      <c r="D49" s="1424"/>
      <c r="E49" s="1425"/>
      <c r="F49" s="1425"/>
      <c r="G49" s="1425"/>
      <c r="H49" s="1425"/>
      <c r="I49" s="1426"/>
    </row>
    <row r="50" spans="1:9" ht="18" customHeight="1">
      <c r="A50" s="1412" t="s">
        <v>65</v>
      </c>
      <c r="B50" s="1404"/>
      <c r="C50" s="1413"/>
      <c r="D50" s="1403"/>
      <c r="E50" s="1430"/>
      <c r="F50" s="1430"/>
      <c r="G50" s="1430"/>
      <c r="H50" s="1430"/>
      <c r="I50" s="1431"/>
    </row>
    <row r="51" spans="1:9" ht="18" customHeight="1">
      <c r="A51" s="1414"/>
      <c r="B51" s="1407"/>
      <c r="C51" s="1415"/>
      <c r="D51" s="1432"/>
      <c r="E51" s="1433"/>
      <c r="F51" s="1433"/>
      <c r="G51" s="1433"/>
      <c r="H51" s="1433"/>
      <c r="I51" s="1434"/>
    </row>
    <row r="52" spans="1:9" ht="18" customHeight="1">
      <c r="A52" s="1414"/>
      <c r="B52" s="1407"/>
      <c r="C52" s="1415"/>
      <c r="D52" s="1432"/>
      <c r="E52" s="1433"/>
      <c r="F52" s="1433"/>
      <c r="G52" s="1433"/>
      <c r="H52" s="1433"/>
      <c r="I52" s="1434"/>
    </row>
    <row r="53" spans="1:9" ht="18" customHeight="1" thickBot="1">
      <c r="A53" s="1427"/>
      <c r="B53" s="1428"/>
      <c r="C53" s="1429"/>
      <c r="D53" s="1435"/>
      <c r="E53" s="1436"/>
      <c r="F53" s="1436"/>
      <c r="G53" s="1436"/>
      <c r="H53" s="1436"/>
      <c r="I53" s="1437"/>
    </row>
    <row r="54" spans="1:9">
      <c r="A54" s="113" t="s">
        <v>66</v>
      </c>
    </row>
  </sheetData>
  <mergeCells count="19">
    <mergeCell ref="A10:C26"/>
    <mergeCell ref="D10:I26"/>
    <mergeCell ref="A27:C28"/>
    <mergeCell ref="D27:I28"/>
    <mergeCell ref="A29:C38"/>
    <mergeCell ref="D29:I38"/>
    <mergeCell ref="D39:I43"/>
    <mergeCell ref="A39:C43"/>
    <mergeCell ref="A44:C49"/>
    <mergeCell ref="D44:I49"/>
    <mergeCell ref="A50:C53"/>
    <mergeCell ref="D50:I53"/>
    <mergeCell ref="A3:I3"/>
    <mergeCell ref="A8:C9"/>
    <mergeCell ref="D8:I9"/>
    <mergeCell ref="B5:C5"/>
    <mergeCell ref="D5:H5"/>
    <mergeCell ref="B6:C6"/>
    <mergeCell ref="D6:H6"/>
  </mergeCells>
  <phoneticPr fontId="27"/>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51"/>
  <sheetViews>
    <sheetView view="pageBreakPreview" topLeftCell="A4" zoomScaleNormal="100" zoomScaleSheetLayoutView="100" workbookViewId="0">
      <selection activeCell="C8" sqref="C8:I8"/>
    </sheetView>
  </sheetViews>
  <sheetFormatPr defaultColWidth="9" defaultRowHeight="13.2"/>
  <cols>
    <col min="1" max="1" width="13.09765625" style="261" customWidth="1"/>
    <col min="2" max="2" width="15.19921875" style="261" customWidth="1"/>
    <col min="3" max="9" width="8.59765625" style="261" customWidth="1"/>
    <col min="10" max="16384" width="9" style="261"/>
  </cols>
  <sheetData>
    <row r="1" spans="1:9" ht="16.2">
      <c r="A1" s="216" t="s">
        <v>415</v>
      </c>
      <c r="B1" s="260" t="s">
        <v>411</v>
      </c>
      <c r="E1" s="216"/>
      <c r="F1" s="216"/>
      <c r="G1" s="216"/>
      <c r="H1" s="216"/>
      <c r="I1" s="216"/>
    </row>
    <row r="2" spans="1:9">
      <c r="A2" s="216"/>
      <c r="B2" s="216"/>
      <c r="C2" s="216"/>
      <c r="D2" s="216"/>
      <c r="E2" s="216"/>
      <c r="F2" s="216"/>
      <c r="G2" s="216"/>
      <c r="H2" s="216"/>
      <c r="I2" s="216"/>
    </row>
    <row r="3" spans="1:9" ht="32.25" customHeight="1">
      <c r="A3" s="1460" t="s">
        <v>75</v>
      </c>
      <c r="B3" s="1461"/>
      <c r="C3" s="1460"/>
      <c r="D3" s="1461"/>
      <c r="E3" s="1461"/>
      <c r="F3" s="1461"/>
      <c r="G3" s="1461"/>
      <c r="H3" s="1461"/>
      <c r="I3" s="1462"/>
    </row>
    <row r="4" spans="1:9" ht="33" customHeight="1">
      <c r="A4" s="1463" t="s">
        <v>69</v>
      </c>
      <c r="B4" s="1464"/>
      <c r="C4" s="1460"/>
      <c r="D4" s="1461"/>
      <c r="E4" s="1461"/>
      <c r="F4" s="1461"/>
      <c r="G4" s="1461"/>
      <c r="H4" s="1461"/>
      <c r="I4" s="1462"/>
    </row>
    <row r="5" spans="1:9">
      <c r="A5" s="216"/>
      <c r="B5" s="216"/>
      <c r="C5" s="262"/>
      <c r="D5" s="262"/>
      <c r="E5" s="262"/>
      <c r="F5" s="262"/>
      <c r="G5" s="262"/>
      <c r="H5" s="262"/>
      <c r="I5" s="263"/>
    </row>
    <row r="6" spans="1:9" ht="34.5" customHeight="1">
      <c r="A6" s="1465" t="s">
        <v>412</v>
      </c>
      <c r="B6" s="1466"/>
      <c r="C6" s="1467"/>
      <c r="D6" s="1468"/>
      <c r="E6" s="1468"/>
      <c r="F6" s="1468"/>
      <c r="G6" s="1468"/>
      <c r="H6" s="1468"/>
      <c r="I6" s="1469"/>
    </row>
    <row r="7" spans="1:9" ht="46.5" customHeight="1">
      <c r="A7" s="1443" t="s">
        <v>413</v>
      </c>
      <c r="B7" s="1444"/>
      <c r="C7" s="1445"/>
      <c r="D7" s="1446"/>
      <c r="E7" s="1446"/>
      <c r="F7" s="1446"/>
      <c r="G7" s="1446"/>
      <c r="H7" s="1446"/>
      <c r="I7" s="1447"/>
    </row>
    <row r="8" spans="1:9" s="264" customFormat="1" ht="47.25" customHeight="1">
      <c r="A8" s="1448" t="s">
        <v>150</v>
      </c>
      <c r="B8" s="1449"/>
      <c r="C8" s="1445"/>
      <c r="D8" s="1446"/>
      <c r="E8" s="1446"/>
      <c r="F8" s="1446"/>
      <c r="G8" s="1446"/>
      <c r="H8" s="1446"/>
      <c r="I8" s="1447"/>
    </row>
    <row r="9" spans="1:9" ht="33.75" customHeight="1">
      <c r="A9" s="1450" t="s">
        <v>414</v>
      </c>
      <c r="B9" s="1451"/>
      <c r="C9" s="1452" t="s">
        <v>13</v>
      </c>
      <c r="D9" s="1453"/>
      <c r="E9" s="1453"/>
      <c r="F9" s="1453"/>
      <c r="G9" s="1453"/>
      <c r="H9" s="1453"/>
      <c r="I9" s="1454"/>
    </row>
    <row r="10" spans="1:9">
      <c r="A10" s="265"/>
      <c r="B10" s="263"/>
      <c r="C10" s="1455"/>
      <c r="D10" s="1442"/>
      <c r="E10" s="1442"/>
      <c r="F10" s="1442"/>
      <c r="G10" s="1442"/>
      <c r="H10" s="1442"/>
      <c r="I10" s="1456"/>
    </row>
    <row r="11" spans="1:9">
      <c r="A11" s="265"/>
      <c r="B11" s="263"/>
      <c r="C11" s="1455"/>
      <c r="D11" s="1442"/>
      <c r="E11" s="1442"/>
      <c r="F11" s="1442"/>
      <c r="G11" s="1442"/>
      <c r="H11" s="1442"/>
      <c r="I11" s="1456"/>
    </row>
    <row r="12" spans="1:9">
      <c r="A12" s="265"/>
      <c r="B12" s="263"/>
      <c r="C12" s="1455"/>
      <c r="D12" s="1442"/>
      <c r="E12" s="1442"/>
      <c r="F12" s="1442"/>
      <c r="G12" s="1442"/>
      <c r="H12" s="1442"/>
      <c r="I12" s="1456"/>
    </row>
    <row r="13" spans="1:9">
      <c r="A13" s="266"/>
      <c r="B13" s="263"/>
      <c r="C13" s="1455"/>
      <c r="D13" s="1442"/>
      <c r="E13" s="1442"/>
      <c r="F13" s="1442"/>
      <c r="G13" s="1442"/>
      <c r="H13" s="1442"/>
      <c r="I13" s="1456"/>
    </row>
    <row r="14" spans="1:9" ht="13.5" customHeight="1">
      <c r="A14" s="266" t="s">
        <v>13</v>
      </c>
      <c r="B14" s="267" t="s">
        <v>13</v>
      </c>
      <c r="C14" s="1455"/>
      <c r="D14" s="1442"/>
      <c r="E14" s="1442"/>
      <c r="F14" s="1442"/>
      <c r="G14" s="1442"/>
      <c r="H14" s="1442"/>
      <c r="I14" s="1456"/>
    </row>
    <row r="15" spans="1:9">
      <c r="A15" s="266"/>
      <c r="B15" s="263"/>
      <c r="C15" s="1455"/>
      <c r="D15" s="1442"/>
      <c r="E15" s="1442"/>
      <c r="F15" s="1442"/>
      <c r="G15" s="1442"/>
      <c r="H15" s="1442"/>
      <c r="I15" s="1456"/>
    </row>
    <row r="16" spans="1:9">
      <c r="A16" s="266"/>
      <c r="B16" s="263"/>
      <c r="C16" s="1455"/>
      <c r="D16" s="1442"/>
      <c r="E16" s="1442"/>
      <c r="F16" s="1442"/>
      <c r="G16" s="1442"/>
      <c r="H16" s="1442"/>
      <c r="I16" s="1456"/>
    </row>
    <row r="17" spans="1:9">
      <c r="A17" s="266"/>
      <c r="B17" s="263"/>
      <c r="C17" s="1455"/>
      <c r="D17" s="1442"/>
      <c r="E17" s="1442"/>
      <c r="F17" s="1442"/>
      <c r="G17" s="1442"/>
      <c r="H17" s="1442"/>
      <c r="I17" s="1456"/>
    </row>
    <row r="18" spans="1:9">
      <c r="A18" s="266"/>
      <c r="B18" s="263"/>
      <c r="C18" s="1455"/>
      <c r="D18" s="1442"/>
      <c r="E18" s="1442"/>
      <c r="F18" s="1442"/>
      <c r="G18" s="1442"/>
      <c r="H18" s="1442"/>
      <c r="I18" s="1456"/>
    </row>
    <row r="19" spans="1:9">
      <c r="A19" s="266"/>
      <c r="B19" s="263"/>
      <c r="C19" s="1455"/>
      <c r="D19" s="1442"/>
      <c r="E19" s="1442"/>
      <c r="F19" s="1442"/>
      <c r="G19" s="1442"/>
      <c r="H19" s="1442"/>
      <c r="I19" s="1456"/>
    </row>
    <row r="20" spans="1:9">
      <c r="A20" s="266"/>
      <c r="B20" s="263"/>
      <c r="C20" s="1455"/>
      <c r="D20" s="1442"/>
      <c r="E20" s="1442"/>
      <c r="F20" s="1442"/>
      <c r="G20" s="1442"/>
      <c r="H20" s="1442"/>
      <c r="I20" s="1456"/>
    </row>
    <row r="21" spans="1:9">
      <c r="A21" s="266"/>
      <c r="B21" s="263"/>
      <c r="C21" s="1455"/>
      <c r="D21" s="1442"/>
      <c r="E21" s="1442"/>
      <c r="F21" s="1442"/>
      <c r="G21" s="1442"/>
      <c r="H21" s="1442"/>
      <c r="I21" s="1456"/>
    </row>
    <row r="22" spans="1:9">
      <c r="A22" s="266"/>
      <c r="B22" s="263"/>
      <c r="C22" s="1455"/>
      <c r="D22" s="1442"/>
      <c r="E22" s="1442"/>
      <c r="F22" s="1442"/>
      <c r="G22" s="1442"/>
      <c r="H22" s="1442"/>
      <c r="I22" s="1456"/>
    </row>
    <row r="23" spans="1:9">
      <c r="A23" s="266"/>
      <c r="B23" s="263"/>
      <c r="C23" s="1455"/>
      <c r="D23" s="1442"/>
      <c r="E23" s="1442"/>
      <c r="F23" s="1442"/>
      <c r="G23" s="1442"/>
      <c r="H23" s="1442"/>
      <c r="I23" s="1456"/>
    </row>
    <row r="24" spans="1:9">
      <c r="A24" s="266"/>
      <c r="B24" s="263"/>
      <c r="C24" s="1455"/>
      <c r="D24" s="1442"/>
      <c r="E24" s="1442"/>
      <c r="F24" s="1442"/>
      <c r="G24" s="1442"/>
      <c r="H24" s="1442"/>
      <c r="I24" s="1456"/>
    </row>
    <row r="25" spans="1:9">
      <c r="A25" s="266"/>
      <c r="B25" s="263"/>
      <c r="C25" s="1455"/>
      <c r="D25" s="1442"/>
      <c r="E25" s="1442"/>
      <c r="F25" s="1442"/>
      <c r="G25" s="1442"/>
      <c r="H25" s="1442"/>
      <c r="I25" s="1456"/>
    </row>
    <row r="26" spans="1:9">
      <c r="A26" s="266"/>
      <c r="B26" s="263"/>
      <c r="C26" s="1455"/>
      <c r="D26" s="1442"/>
      <c r="E26" s="1442"/>
      <c r="F26" s="1442"/>
      <c r="G26" s="1442"/>
      <c r="H26" s="1442"/>
      <c r="I26" s="1456"/>
    </row>
    <row r="27" spans="1:9">
      <c r="A27" s="266"/>
      <c r="B27" s="263"/>
      <c r="C27" s="1455"/>
      <c r="D27" s="1442"/>
      <c r="E27" s="1442"/>
      <c r="F27" s="1442"/>
      <c r="G27" s="1442"/>
      <c r="H27" s="1442"/>
      <c r="I27" s="1456"/>
    </row>
    <row r="28" spans="1:9">
      <c r="A28" s="266"/>
      <c r="B28" s="263"/>
      <c r="C28" s="1455"/>
      <c r="D28" s="1442"/>
      <c r="E28" s="1442"/>
      <c r="F28" s="1442"/>
      <c r="G28" s="1442"/>
      <c r="H28" s="1442"/>
      <c r="I28" s="1456"/>
    </row>
    <row r="29" spans="1:9">
      <c r="A29" s="266"/>
      <c r="B29" s="263" t="s">
        <v>13</v>
      </c>
      <c r="C29" s="1455"/>
      <c r="D29" s="1442"/>
      <c r="E29" s="1442"/>
      <c r="F29" s="1442"/>
      <c r="G29" s="1442"/>
      <c r="H29" s="1442"/>
      <c r="I29" s="1456"/>
    </row>
    <row r="30" spans="1:9">
      <c r="A30" s="266"/>
      <c r="B30" s="263"/>
      <c r="C30" s="1455"/>
      <c r="D30" s="1442"/>
      <c r="E30" s="1442"/>
      <c r="F30" s="1442"/>
      <c r="G30" s="1442"/>
      <c r="H30" s="1442"/>
      <c r="I30" s="1456"/>
    </row>
    <row r="31" spans="1:9">
      <c r="A31" s="266"/>
      <c r="B31" s="263"/>
      <c r="C31" s="1455"/>
      <c r="D31" s="1442"/>
      <c r="E31" s="1442"/>
      <c r="F31" s="1442"/>
      <c r="G31" s="1442"/>
      <c r="H31" s="1442"/>
      <c r="I31" s="1456"/>
    </row>
    <row r="32" spans="1:9">
      <c r="A32" s="266"/>
      <c r="B32" s="263"/>
      <c r="C32" s="1455"/>
      <c r="D32" s="1442"/>
      <c r="E32" s="1442"/>
      <c r="F32" s="1442"/>
      <c r="G32" s="1442"/>
      <c r="H32" s="1442"/>
      <c r="I32" s="1456"/>
    </row>
    <row r="33" spans="1:9">
      <c r="A33" s="266"/>
      <c r="B33" s="263"/>
      <c r="C33" s="1455"/>
      <c r="D33" s="1442"/>
      <c r="E33" s="1442"/>
      <c r="F33" s="1442"/>
      <c r="G33" s="1442"/>
      <c r="H33" s="1442"/>
      <c r="I33" s="1456"/>
    </row>
    <row r="34" spans="1:9">
      <c r="A34" s="266"/>
      <c r="B34" s="263"/>
      <c r="C34" s="1455"/>
      <c r="D34" s="1442"/>
      <c r="E34" s="1442"/>
      <c r="F34" s="1442"/>
      <c r="G34" s="1442"/>
      <c r="H34" s="1442"/>
      <c r="I34" s="1456"/>
    </row>
    <row r="35" spans="1:9">
      <c r="A35" s="266"/>
      <c r="B35" s="263"/>
      <c r="C35" s="1455"/>
      <c r="D35" s="1442"/>
      <c r="E35" s="1442"/>
      <c r="F35" s="1442"/>
      <c r="G35" s="1442"/>
      <c r="H35" s="1442"/>
      <c r="I35" s="1456"/>
    </row>
    <row r="36" spans="1:9">
      <c r="A36" s="266"/>
      <c r="B36" s="263"/>
      <c r="C36" s="1455"/>
      <c r="D36" s="1442"/>
      <c r="E36" s="1442"/>
      <c r="F36" s="1442"/>
      <c r="G36" s="1442"/>
      <c r="H36" s="1442"/>
      <c r="I36" s="1456"/>
    </row>
    <row r="37" spans="1:9">
      <c r="A37" s="266"/>
      <c r="B37" s="263"/>
      <c r="C37" s="1455"/>
      <c r="D37" s="1442"/>
      <c r="E37" s="1442"/>
      <c r="F37" s="1442"/>
      <c r="G37" s="1442"/>
      <c r="H37" s="1442"/>
      <c r="I37" s="1456"/>
    </row>
    <row r="38" spans="1:9">
      <c r="A38" s="266"/>
      <c r="B38" s="263"/>
      <c r="C38" s="1455"/>
      <c r="D38" s="1442"/>
      <c r="E38" s="1442"/>
      <c r="F38" s="1442"/>
      <c r="G38" s="1442"/>
      <c r="H38" s="1442"/>
      <c r="I38" s="1456"/>
    </row>
    <row r="39" spans="1:9">
      <c r="A39" s="266"/>
      <c r="B39" s="263"/>
      <c r="C39" s="1455"/>
      <c r="D39" s="1442"/>
      <c r="E39" s="1442"/>
      <c r="F39" s="1442"/>
      <c r="G39" s="1442"/>
      <c r="H39" s="1442"/>
      <c r="I39" s="1456"/>
    </row>
    <row r="40" spans="1:9">
      <c r="A40" s="266"/>
      <c r="B40" s="263"/>
      <c r="C40" s="1455"/>
      <c r="D40" s="1442"/>
      <c r="E40" s="1442"/>
      <c r="F40" s="1442"/>
      <c r="G40" s="1442"/>
      <c r="H40" s="1442"/>
      <c r="I40" s="1456"/>
    </row>
    <row r="41" spans="1:9">
      <c r="A41" s="266"/>
      <c r="B41" s="263"/>
      <c r="C41" s="1455"/>
      <c r="D41" s="1442"/>
      <c r="E41" s="1442"/>
      <c r="F41" s="1442"/>
      <c r="G41" s="1442"/>
      <c r="H41" s="1442"/>
      <c r="I41" s="1456"/>
    </row>
    <row r="42" spans="1:9">
      <c r="A42" s="266"/>
      <c r="B42" s="263"/>
      <c r="C42" s="1455"/>
      <c r="D42" s="1442"/>
      <c r="E42" s="1442"/>
      <c r="F42" s="1442"/>
      <c r="G42" s="1442"/>
      <c r="H42" s="1442"/>
      <c r="I42" s="1456"/>
    </row>
    <row r="43" spans="1:9">
      <c r="A43" s="266"/>
      <c r="B43" s="263"/>
      <c r="C43" s="1455"/>
      <c r="D43" s="1442"/>
      <c r="E43" s="1442"/>
      <c r="F43" s="1442"/>
      <c r="G43" s="1442"/>
      <c r="H43" s="1442"/>
      <c r="I43" s="1456"/>
    </row>
    <row r="44" spans="1:9">
      <c r="A44" s="266"/>
      <c r="B44" s="263"/>
      <c r="C44" s="1455"/>
      <c r="D44" s="1442"/>
      <c r="E44" s="1442"/>
      <c r="F44" s="1442"/>
      <c r="G44" s="1442"/>
      <c r="H44" s="1442"/>
      <c r="I44" s="1456"/>
    </row>
    <row r="45" spans="1:9">
      <c r="A45" s="268"/>
      <c r="B45" s="269"/>
      <c r="C45" s="1457"/>
      <c r="D45" s="1458"/>
      <c r="E45" s="1458"/>
      <c r="F45" s="1458"/>
      <c r="G45" s="1458"/>
      <c r="H45" s="1458"/>
      <c r="I45" s="1459"/>
    </row>
    <row r="46" spans="1:9">
      <c r="A46" s="270"/>
      <c r="B46" s="262"/>
      <c r="C46" s="271"/>
      <c r="D46" s="271"/>
      <c r="E46" s="271"/>
      <c r="F46" s="271"/>
      <c r="G46" s="271"/>
      <c r="H46" s="271"/>
      <c r="I46" s="271"/>
    </row>
    <row r="47" spans="1:9" ht="29.25" customHeight="1">
      <c r="A47" s="272"/>
      <c r="B47" s="1442"/>
      <c r="C47" s="1442"/>
      <c r="D47" s="1442"/>
      <c r="E47" s="1442"/>
      <c r="F47" s="1442"/>
      <c r="G47" s="1442"/>
      <c r="H47" s="1442"/>
      <c r="I47" s="1442"/>
    </row>
    <row r="48" spans="1:9">
      <c r="A48" s="216"/>
      <c r="B48" s="216"/>
      <c r="C48" s="216"/>
      <c r="D48" s="216"/>
      <c r="E48" s="216"/>
      <c r="F48" s="216"/>
      <c r="G48" s="216"/>
      <c r="H48" s="216"/>
      <c r="I48" s="216"/>
    </row>
    <row r="49" spans="1:9">
      <c r="A49" s="216"/>
      <c r="B49" s="216"/>
      <c r="C49" s="216"/>
      <c r="D49" s="216"/>
      <c r="E49" s="216"/>
      <c r="F49" s="216"/>
      <c r="G49" s="216"/>
      <c r="H49" s="216"/>
      <c r="I49" s="216"/>
    </row>
    <row r="50" spans="1:9">
      <c r="A50" s="216"/>
      <c r="B50" s="216"/>
      <c r="C50" s="216"/>
      <c r="D50" s="216"/>
      <c r="E50" s="216"/>
      <c r="F50" s="216"/>
      <c r="G50" s="216"/>
      <c r="H50" s="216"/>
      <c r="I50" s="216"/>
    </row>
    <row r="51" spans="1:9">
      <c r="A51" s="216"/>
      <c r="B51" s="216"/>
      <c r="C51" s="216"/>
      <c r="D51" s="216"/>
      <c r="E51" s="216"/>
      <c r="F51" s="216"/>
      <c r="G51" s="216"/>
      <c r="H51" s="216"/>
      <c r="I51" s="216"/>
    </row>
  </sheetData>
  <mergeCells count="13">
    <mergeCell ref="A3:B3"/>
    <mergeCell ref="C3:I3"/>
    <mergeCell ref="A4:B4"/>
    <mergeCell ref="C4:I4"/>
    <mergeCell ref="A6:B6"/>
    <mergeCell ref="C6:I6"/>
    <mergeCell ref="B47:I47"/>
    <mergeCell ref="A7:B7"/>
    <mergeCell ref="C7:I7"/>
    <mergeCell ref="A8:B8"/>
    <mergeCell ref="C8:I8"/>
    <mergeCell ref="A9:B9"/>
    <mergeCell ref="C9:I45"/>
  </mergeCells>
  <phoneticPr fontId="49"/>
  <pageMargins left="0.78740157480314965" right="0.47244094488188981" top="0.78740157480314965" bottom="0.51181102362204722" header="0.51181102362204722" footer="0.31496062992125984"/>
  <pageSetup paperSize="9" scale="94"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45"/>
  <sheetViews>
    <sheetView workbookViewId="0">
      <selection activeCell="R35" sqref="R35"/>
    </sheetView>
  </sheetViews>
  <sheetFormatPr defaultColWidth="9" defaultRowHeight="14.4"/>
  <cols>
    <col min="1" max="1" width="4.69921875" style="237" customWidth="1"/>
    <col min="2" max="16" width="5" style="237" customWidth="1"/>
    <col min="17" max="16384" width="9" style="237"/>
  </cols>
  <sheetData>
    <row r="1" spans="1:16">
      <c r="O1" s="238" t="s">
        <v>408</v>
      </c>
    </row>
    <row r="2" spans="1:16">
      <c r="A2" s="239" t="s">
        <v>376</v>
      </c>
    </row>
    <row r="3" spans="1:16" ht="28.5" customHeight="1">
      <c r="A3" s="1470" t="s">
        <v>377</v>
      </c>
      <c r="B3" s="1470"/>
      <c r="C3" s="1470"/>
      <c r="D3" s="1470"/>
      <c r="E3" s="1470"/>
      <c r="F3" s="1470"/>
      <c r="G3" s="1470"/>
      <c r="H3" s="1470"/>
      <c r="I3" s="1470"/>
      <c r="J3" s="1470"/>
      <c r="K3" s="1470"/>
      <c r="L3" s="1470"/>
      <c r="M3" s="1470"/>
      <c r="N3" s="1470"/>
      <c r="O3" s="1470"/>
      <c r="P3" s="1470"/>
    </row>
    <row r="4" spans="1:16" ht="6.75" customHeight="1"/>
    <row r="5" spans="1:16" ht="17.25" customHeight="1">
      <c r="A5" s="1471" t="s">
        <v>378</v>
      </c>
      <c r="B5" s="1471"/>
      <c r="C5" s="1471"/>
      <c r="D5" s="1471"/>
      <c r="E5" s="1471"/>
      <c r="F5" s="1471"/>
      <c r="G5" s="1471"/>
      <c r="H5" s="1471"/>
      <c r="I5" s="1471"/>
      <c r="J5" s="1471"/>
      <c r="K5" s="1471"/>
      <c r="L5" s="1471"/>
      <c r="M5" s="1471"/>
      <c r="N5" s="1471"/>
      <c r="O5" s="1471"/>
      <c r="P5" s="1471"/>
    </row>
    <row r="6" spans="1:16" ht="32.25" customHeight="1" thickBot="1">
      <c r="A6" s="1472" t="s">
        <v>379</v>
      </c>
      <c r="B6" s="1471"/>
      <c r="C6" s="1471"/>
      <c r="D6" s="1471"/>
      <c r="E6" s="1471"/>
      <c r="F6" s="1471"/>
      <c r="G6" s="1471"/>
      <c r="H6" s="1471"/>
      <c r="I6" s="1471"/>
      <c r="J6" s="1471"/>
      <c r="K6" s="1471"/>
      <c r="L6" s="1471"/>
      <c r="M6" s="1471"/>
      <c r="N6" s="1471"/>
      <c r="O6" s="1471"/>
      <c r="P6" s="1471"/>
    </row>
    <row r="7" spans="1:16" ht="18.75" customHeight="1" thickBot="1">
      <c r="A7" s="240"/>
      <c r="B7" s="1473" t="s">
        <v>380</v>
      </c>
      <c r="C7" s="1474"/>
      <c r="D7" s="1474"/>
      <c r="E7" s="1474"/>
      <c r="F7" s="1474"/>
      <c r="G7" s="1474"/>
      <c r="H7" s="1474"/>
      <c r="I7" s="1474"/>
      <c r="J7" s="1474"/>
      <c r="K7" s="1474"/>
      <c r="L7" s="1474"/>
      <c r="M7" s="1474"/>
      <c r="N7" s="1474"/>
      <c r="O7" s="1474"/>
      <c r="P7" s="1475"/>
    </row>
    <row r="8" spans="1:16" ht="14.25" customHeight="1">
      <c r="A8" s="1476">
        <v>1</v>
      </c>
      <c r="B8" s="1479" t="s">
        <v>381</v>
      </c>
      <c r="C8" s="1480"/>
      <c r="D8" s="1480"/>
      <c r="E8" s="1480"/>
      <c r="F8" s="1480"/>
      <c r="G8" s="1480"/>
      <c r="H8" s="1480"/>
      <c r="I8" s="1480"/>
      <c r="J8" s="1480"/>
      <c r="K8" s="1480"/>
      <c r="L8" s="1480"/>
      <c r="M8" s="1480"/>
      <c r="N8" s="1480"/>
      <c r="O8" s="1480"/>
      <c r="P8" s="1481"/>
    </row>
    <row r="9" spans="1:16" ht="14.25" customHeight="1">
      <c r="A9" s="1477"/>
      <c r="B9" s="1482" t="s">
        <v>382</v>
      </c>
      <c r="C9" s="1483"/>
      <c r="D9" s="1483"/>
      <c r="E9" s="1483"/>
      <c r="F9" s="1483"/>
      <c r="G9" s="1483"/>
      <c r="H9" s="1483"/>
      <c r="I9" s="1483"/>
      <c r="J9" s="1483"/>
      <c r="K9" s="1483"/>
      <c r="L9" s="1483"/>
      <c r="M9" s="1483"/>
      <c r="N9" s="1483"/>
      <c r="O9" s="1483"/>
      <c r="P9" s="1484"/>
    </row>
    <row r="10" spans="1:16" ht="14.25" customHeight="1">
      <c r="A10" s="1477"/>
      <c r="B10" s="1482" t="s">
        <v>383</v>
      </c>
      <c r="C10" s="1483"/>
      <c r="D10" s="1483"/>
      <c r="E10" s="1483"/>
      <c r="F10" s="1483"/>
      <c r="G10" s="1483"/>
      <c r="H10" s="1483"/>
      <c r="I10" s="1483"/>
      <c r="J10" s="1483"/>
      <c r="K10" s="1483"/>
      <c r="L10" s="1483"/>
      <c r="M10" s="1483"/>
      <c r="N10" s="1483"/>
      <c r="O10" s="1483"/>
      <c r="P10" s="1484"/>
    </row>
    <row r="11" spans="1:16" ht="14.25" customHeight="1">
      <c r="A11" s="1477"/>
      <c r="B11" s="1482" t="s">
        <v>384</v>
      </c>
      <c r="C11" s="1483"/>
      <c r="D11" s="1483"/>
      <c r="E11" s="1483"/>
      <c r="F11" s="1483"/>
      <c r="G11" s="1483"/>
      <c r="H11" s="1483"/>
      <c r="I11" s="1483"/>
      <c r="J11" s="1483"/>
      <c r="K11" s="1483"/>
      <c r="L11" s="1483"/>
      <c r="M11" s="1483"/>
      <c r="N11" s="1483"/>
      <c r="O11" s="1483"/>
      <c r="P11" s="1484"/>
    </row>
    <row r="12" spans="1:16" ht="14.25" customHeight="1">
      <c r="A12" s="1477"/>
      <c r="B12" s="1482" t="s">
        <v>385</v>
      </c>
      <c r="C12" s="1483"/>
      <c r="D12" s="1483"/>
      <c r="E12" s="1483"/>
      <c r="F12" s="1483"/>
      <c r="G12" s="1483"/>
      <c r="H12" s="1483"/>
      <c r="I12" s="1483"/>
      <c r="J12" s="1483"/>
      <c r="K12" s="1483"/>
      <c r="L12" s="1483"/>
      <c r="M12" s="1483"/>
      <c r="N12" s="1483"/>
      <c r="O12" s="1483"/>
      <c r="P12" s="1484"/>
    </row>
    <row r="13" spans="1:16" ht="14.25" customHeight="1">
      <c r="A13" s="1477"/>
      <c r="B13" s="1485" t="s">
        <v>386</v>
      </c>
      <c r="C13" s="1486"/>
      <c r="D13" s="1486"/>
      <c r="E13" s="1486"/>
      <c r="F13" s="1486"/>
      <c r="G13" s="1486"/>
      <c r="H13" s="1486"/>
      <c r="I13" s="1486"/>
      <c r="J13" s="1486"/>
      <c r="K13" s="1486"/>
      <c r="L13" s="1486"/>
      <c r="M13" s="1486"/>
      <c r="N13" s="1486"/>
      <c r="O13" s="1486"/>
      <c r="P13" s="1487"/>
    </row>
    <row r="14" spans="1:16" ht="15" customHeight="1" thickBot="1">
      <c r="A14" s="1477"/>
      <c r="B14" s="1485" t="s">
        <v>387</v>
      </c>
      <c r="C14" s="1486"/>
      <c r="D14" s="1486"/>
      <c r="E14" s="1486"/>
      <c r="F14" s="1486"/>
      <c r="G14" s="1486"/>
      <c r="H14" s="1486"/>
      <c r="I14" s="1486"/>
      <c r="J14" s="1486"/>
      <c r="K14" s="1486"/>
      <c r="L14" s="1486"/>
      <c r="M14" s="1486"/>
      <c r="N14" s="1486"/>
      <c r="O14" s="1486"/>
      <c r="P14" s="1487"/>
    </row>
    <row r="15" spans="1:16" s="238" customFormat="1" ht="15" thickBot="1">
      <c r="A15" s="1477"/>
      <c r="B15" s="241"/>
      <c r="C15" s="242"/>
      <c r="D15" s="243"/>
      <c r="E15" s="244"/>
      <c r="F15" s="244"/>
      <c r="G15" s="244"/>
      <c r="H15" s="244"/>
      <c r="I15" s="244"/>
      <c r="J15" s="244"/>
      <c r="K15" s="244"/>
      <c r="L15" s="242"/>
      <c r="M15" s="242"/>
      <c r="N15" s="242"/>
      <c r="O15" s="242"/>
      <c r="P15" s="245"/>
    </row>
    <row r="16" spans="1:16" ht="4.5" customHeight="1" thickBot="1">
      <c r="A16" s="1478"/>
      <c r="B16" s="246"/>
      <c r="C16" s="247"/>
      <c r="D16" s="248"/>
      <c r="E16" s="248"/>
      <c r="F16" s="248"/>
      <c r="G16" s="248"/>
      <c r="H16" s="248"/>
      <c r="I16" s="248"/>
      <c r="J16" s="248"/>
      <c r="K16" s="248"/>
      <c r="L16" s="247"/>
      <c r="M16" s="247"/>
      <c r="N16" s="247"/>
      <c r="O16" s="247"/>
      <c r="P16" s="249"/>
    </row>
    <row r="17" spans="1:16" ht="22.5" customHeight="1" thickBot="1">
      <c r="A17" s="250">
        <v>2</v>
      </c>
      <c r="B17" s="1488" t="s">
        <v>388</v>
      </c>
      <c r="C17" s="1489"/>
      <c r="D17" s="1489"/>
      <c r="E17" s="1489"/>
      <c r="F17" s="1489"/>
      <c r="G17" s="1489"/>
      <c r="H17" s="1489"/>
      <c r="I17" s="1489"/>
      <c r="J17" s="1489"/>
      <c r="K17" s="1489"/>
      <c r="L17" s="1489"/>
      <c r="M17" s="1489"/>
      <c r="N17" s="1489"/>
      <c r="O17" s="1489"/>
      <c r="P17" s="1490"/>
    </row>
    <row r="18" spans="1:16" ht="14.25" customHeight="1">
      <c r="A18" s="1476">
        <v>3</v>
      </c>
      <c r="B18" s="1479" t="s">
        <v>389</v>
      </c>
      <c r="C18" s="1480"/>
      <c r="D18" s="1480"/>
      <c r="E18" s="1480"/>
      <c r="F18" s="1480"/>
      <c r="G18" s="1480"/>
      <c r="H18" s="1480"/>
      <c r="I18" s="1480"/>
      <c r="J18" s="1480"/>
      <c r="K18" s="1480"/>
      <c r="L18" s="1480"/>
      <c r="M18" s="1480"/>
      <c r="N18" s="1480"/>
      <c r="O18" s="1480"/>
      <c r="P18" s="1481"/>
    </row>
    <row r="19" spans="1:16" ht="21" customHeight="1">
      <c r="A19" s="1477"/>
      <c r="B19" s="1491" t="s">
        <v>390</v>
      </c>
      <c r="C19" s="1492"/>
      <c r="D19" s="1492"/>
      <c r="E19" s="1492"/>
      <c r="F19" s="1492"/>
      <c r="G19" s="1492"/>
      <c r="H19" s="1492"/>
      <c r="I19" s="1492"/>
      <c r="J19" s="1492"/>
      <c r="K19" s="1492"/>
      <c r="L19" s="1492"/>
      <c r="M19" s="1492"/>
      <c r="N19" s="1492"/>
      <c r="O19" s="1492"/>
      <c r="P19" s="1493"/>
    </row>
    <row r="20" spans="1:16" ht="15" customHeight="1" thickBot="1">
      <c r="A20" s="1478"/>
      <c r="B20" s="1494" t="s">
        <v>433</v>
      </c>
      <c r="C20" s="1495"/>
      <c r="D20" s="1495"/>
      <c r="E20" s="1495"/>
      <c r="F20" s="1495"/>
      <c r="G20" s="1495"/>
      <c r="H20" s="1495"/>
      <c r="I20" s="1495"/>
      <c r="J20" s="1495"/>
      <c r="K20" s="1495"/>
      <c r="L20" s="1495"/>
      <c r="M20" s="1495"/>
      <c r="N20" s="1495"/>
      <c r="O20" s="1495"/>
      <c r="P20" s="1496"/>
    </row>
    <row r="21" spans="1:16" ht="25.5" customHeight="1" thickBot="1">
      <c r="A21" s="250">
        <v>4</v>
      </c>
      <c r="B21" s="1488" t="s">
        <v>391</v>
      </c>
      <c r="C21" s="1489"/>
      <c r="D21" s="1489"/>
      <c r="E21" s="1489"/>
      <c r="F21" s="1489"/>
      <c r="G21" s="1489"/>
      <c r="H21" s="1489"/>
      <c r="I21" s="1489"/>
      <c r="J21" s="1489"/>
      <c r="K21" s="1489"/>
      <c r="L21" s="1489"/>
      <c r="M21" s="1489"/>
      <c r="N21" s="1489"/>
      <c r="O21" s="1489"/>
      <c r="P21" s="1490"/>
    </row>
    <row r="22" spans="1:16" ht="14.25" customHeight="1">
      <c r="A22" s="1476">
        <v>5</v>
      </c>
      <c r="B22" s="1479" t="s">
        <v>392</v>
      </c>
      <c r="C22" s="1480"/>
      <c r="D22" s="1480"/>
      <c r="E22" s="1480"/>
      <c r="F22" s="1480"/>
      <c r="G22" s="1480"/>
      <c r="H22" s="1480"/>
      <c r="I22" s="1480"/>
      <c r="J22" s="1480"/>
      <c r="K22" s="1480"/>
      <c r="L22" s="1480"/>
      <c r="M22" s="1480"/>
      <c r="N22" s="1480"/>
      <c r="O22" s="1480"/>
      <c r="P22" s="1481"/>
    </row>
    <row r="23" spans="1:16" ht="29.25" customHeight="1" thickBot="1">
      <c r="A23" s="1478"/>
      <c r="B23" s="1497" t="s">
        <v>393</v>
      </c>
      <c r="C23" s="1498"/>
      <c r="D23" s="1498"/>
      <c r="E23" s="1498"/>
      <c r="F23" s="1498"/>
      <c r="G23" s="1498"/>
      <c r="H23" s="1498"/>
      <c r="I23" s="1498"/>
      <c r="J23" s="1498"/>
      <c r="K23" s="1498"/>
      <c r="L23" s="1498"/>
      <c r="M23" s="1498"/>
      <c r="N23" s="1498"/>
      <c r="O23" s="1498"/>
      <c r="P23" s="1499"/>
    </row>
    <row r="25" spans="1:16" ht="28.5" customHeight="1" thickBot="1">
      <c r="A25" s="1472" t="s">
        <v>394</v>
      </c>
      <c r="B25" s="1471"/>
      <c r="C25" s="1471"/>
      <c r="D25" s="1471"/>
      <c r="E25" s="1471"/>
      <c r="F25" s="1471"/>
      <c r="G25" s="1471"/>
      <c r="H25" s="1471"/>
      <c r="I25" s="1471"/>
      <c r="J25" s="1471"/>
      <c r="K25" s="1471"/>
      <c r="L25" s="1471"/>
      <c r="M25" s="1471"/>
      <c r="N25" s="1471"/>
      <c r="O25" s="1471"/>
      <c r="P25" s="1471"/>
    </row>
    <row r="26" spans="1:16" ht="18.75" customHeight="1" thickBot="1">
      <c r="A26" s="251"/>
      <c r="B26" s="1473" t="s">
        <v>380</v>
      </c>
      <c r="C26" s="1474"/>
      <c r="D26" s="1474"/>
      <c r="E26" s="1474"/>
      <c r="F26" s="1474"/>
      <c r="G26" s="1474"/>
      <c r="H26" s="1474"/>
      <c r="I26" s="1474"/>
      <c r="J26" s="1474"/>
      <c r="K26" s="1474"/>
      <c r="L26" s="1474"/>
      <c r="M26" s="1474"/>
      <c r="N26" s="1474"/>
      <c r="O26" s="1474"/>
      <c r="P26" s="1475"/>
    </row>
    <row r="27" spans="1:16" ht="14.25" customHeight="1">
      <c r="A27" s="1476">
        <v>1</v>
      </c>
      <c r="B27" s="1500" t="s">
        <v>395</v>
      </c>
      <c r="C27" s="1501"/>
      <c r="D27" s="1501"/>
      <c r="E27" s="1501"/>
      <c r="F27" s="1501"/>
      <c r="G27" s="1501"/>
      <c r="H27" s="1501"/>
      <c r="I27" s="1501"/>
      <c r="J27" s="1501"/>
      <c r="K27" s="1501"/>
      <c r="L27" s="1501"/>
      <c r="M27" s="1501"/>
      <c r="N27" s="1501"/>
      <c r="O27" s="1501"/>
      <c r="P27" s="1502"/>
    </row>
    <row r="28" spans="1:16" ht="14.25" customHeight="1">
      <c r="A28" s="1477"/>
      <c r="B28" s="1503" t="s">
        <v>396</v>
      </c>
      <c r="C28" s="1504"/>
      <c r="D28" s="1504"/>
      <c r="E28" s="1504"/>
      <c r="F28" s="1504"/>
      <c r="G28" s="1504"/>
      <c r="H28" s="1504"/>
      <c r="I28" s="1504"/>
      <c r="J28" s="1504"/>
      <c r="K28" s="1504"/>
      <c r="L28" s="1504"/>
      <c r="M28" s="1504"/>
      <c r="N28" s="1504"/>
      <c r="O28" s="1504"/>
      <c r="P28" s="1505"/>
    </row>
    <row r="29" spans="1:16" ht="14.25" customHeight="1">
      <c r="A29" s="1477"/>
      <c r="B29" s="1503" t="s">
        <v>397</v>
      </c>
      <c r="C29" s="1504"/>
      <c r="D29" s="1504"/>
      <c r="E29" s="1504"/>
      <c r="F29" s="1504"/>
      <c r="G29" s="1504"/>
      <c r="H29" s="1504"/>
      <c r="I29" s="1504"/>
      <c r="J29" s="1504"/>
      <c r="K29" s="1504"/>
      <c r="L29" s="1504"/>
      <c r="M29" s="1504"/>
      <c r="N29" s="1504"/>
      <c r="O29" s="1504"/>
      <c r="P29" s="1505"/>
    </row>
    <row r="30" spans="1:16" ht="14.25" customHeight="1">
      <c r="A30" s="1477"/>
      <c r="B30" s="1506" t="s">
        <v>398</v>
      </c>
      <c r="C30" s="1507"/>
      <c r="D30" s="1507"/>
      <c r="E30" s="1507"/>
      <c r="F30" s="1507"/>
      <c r="G30" s="1507"/>
      <c r="H30" s="1507"/>
      <c r="I30" s="1507"/>
      <c r="J30" s="1507"/>
      <c r="K30" s="1507"/>
      <c r="L30" s="1507"/>
      <c r="M30" s="1507"/>
      <c r="N30" s="1507"/>
      <c r="O30" s="1507"/>
      <c r="P30" s="1508"/>
    </row>
    <row r="31" spans="1:16" ht="15" customHeight="1" thickBot="1">
      <c r="A31" s="1477"/>
      <c r="B31" s="1509" t="s">
        <v>399</v>
      </c>
      <c r="C31" s="1510"/>
      <c r="D31" s="1510"/>
      <c r="E31" s="1510"/>
      <c r="F31" s="1510"/>
      <c r="G31" s="1510"/>
      <c r="H31" s="1510"/>
      <c r="I31" s="1510"/>
      <c r="J31" s="1510"/>
      <c r="K31" s="1510"/>
      <c r="L31" s="1510"/>
      <c r="M31" s="1510"/>
      <c r="N31" s="1510"/>
      <c r="O31" s="1510"/>
      <c r="P31" s="1511"/>
    </row>
    <row r="32" spans="1:16" s="238" customFormat="1" ht="15" thickBot="1">
      <c r="A32" s="1477"/>
      <c r="B32" s="252"/>
      <c r="C32" s="252"/>
      <c r="D32" s="252"/>
      <c r="E32" s="252"/>
      <c r="F32" s="252"/>
      <c r="G32" s="252"/>
      <c r="H32" s="252"/>
      <c r="I32" s="252"/>
      <c r="J32" s="252"/>
      <c r="K32" s="252"/>
      <c r="L32" s="252"/>
      <c r="M32" s="252" t="s">
        <v>400</v>
      </c>
      <c r="N32" s="252"/>
      <c r="O32" s="252"/>
      <c r="P32" s="252"/>
    </row>
    <row r="33" spans="1:16" ht="6" customHeight="1" thickBot="1">
      <c r="A33" s="1478"/>
      <c r="B33" s="253"/>
      <c r="C33" s="253"/>
      <c r="D33" s="253"/>
      <c r="E33" s="253"/>
      <c r="F33" s="253"/>
      <c r="G33" s="253"/>
      <c r="H33" s="253"/>
      <c r="I33" s="253"/>
      <c r="J33" s="253"/>
      <c r="K33" s="253"/>
      <c r="L33" s="253"/>
      <c r="M33" s="254"/>
      <c r="N33" s="253"/>
      <c r="O33" s="253"/>
      <c r="P33" s="255"/>
    </row>
    <row r="34" spans="1:16" ht="22.5" customHeight="1" thickBot="1">
      <c r="A34" s="250">
        <v>2</v>
      </c>
      <c r="B34" s="256" t="s">
        <v>388</v>
      </c>
      <c r="C34" s="257"/>
      <c r="D34" s="257"/>
      <c r="E34" s="257"/>
      <c r="F34" s="257"/>
      <c r="G34" s="257"/>
      <c r="H34" s="257"/>
      <c r="I34" s="257"/>
      <c r="J34" s="257"/>
      <c r="K34" s="257"/>
      <c r="L34" s="257"/>
      <c r="M34" s="257"/>
      <c r="N34" s="257"/>
      <c r="O34" s="257"/>
      <c r="P34" s="258"/>
    </row>
    <row r="35" spans="1:16" ht="38.25" customHeight="1" thickBot="1">
      <c r="A35" s="259">
        <v>3</v>
      </c>
      <c r="B35" s="1488" t="s">
        <v>434</v>
      </c>
      <c r="C35" s="1489"/>
      <c r="D35" s="1489"/>
      <c r="E35" s="1489"/>
      <c r="F35" s="1489"/>
      <c r="G35" s="1489"/>
      <c r="H35" s="1489"/>
      <c r="I35" s="1489"/>
      <c r="J35" s="1489"/>
      <c r="K35" s="1489"/>
      <c r="L35" s="1489"/>
      <c r="M35" s="1489"/>
      <c r="N35" s="1489"/>
      <c r="O35" s="1489"/>
      <c r="P35" s="1490"/>
    </row>
    <row r="36" spans="1:16" ht="25.5" customHeight="1" thickBot="1">
      <c r="A36" s="259">
        <v>4</v>
      </c>
      <c r="B36" s="1488" t="s">
        <v>401</v>
      </c>
      <c r="C36" s="1489"/>
      <c r="D36" s="1489"/>
      <c r="E36" s="1489"/>
      <c r="F36" s="1489"/>
      <c r="G36" s="1489"/>
      <c r="H36" s="1489"/>
      <c r="I36" s="1489"/>
      <c r="J36" s="1489"/>
      <c r="K36" s="1489"/>
      <c r="L36" s="1489"/>
      <c r="M36" s="1489"/>
      <c r="N36" s="1489"/>
      <c r="O36" s="1489"/>
      <c r="P36" s="1490"/>
    </row>
    <row r="37" spans="1:16" ht="11.25" customHeight="1"/>
    <row r="38" spans="1:16" ht="19.5" customHeight="1">
      <c r="A38" s="1513" t="s">
        <v>435</v>
      </c>
      <c r="B38" s="1513"/>
      <c r="C38" s="1513"/>
      <c r="D38" s="1513"/>
      <c r="E38" s="1513"/>
      <c r="F38" s="1513"/>
      <c r="G38" s="1513"/>
      <c r="H38" s="1513"/>
      <c r="I38" s="1513"/>
      <c r="J38" s="1513"/>
      <c r="K38" s="1513"/>
      <c r="L38" s="1513"/>
      <c r="M38" s="1513"/>
      <c r="N38" s="1513"/>
      <c r="O38" s="1513"/>
      <c r="P38" s="1513"/>
    </row>
    <row r="39" spans="1:16" ht="15.75" customHeight="1">
      <c r="A39" s="1514" t="s">
        <v>402</v>
      </c>
      <c r="B39" s="1514"/>
      <c r="C39" s="1514"/>
      <c r="D39" s="1514"/>
      <c r="E39" s="1515"/>
      <c r="F39" s="1515"/>
      <c r="G39" s="1515"/>
      <c r="H39" s="1515"/>
      <c r="I39" s="1515"/>
      <c r="J39" s="1515"/>
      <c r="K39" s="1515"/>
      <c r="L39" s="1515"/>
      <c r="M39" s="1515"/>
      <c r="N39" s="1515"/>
      <c r="O39" s="1515"/>
      <c r="P39" s="1515"/>
    </row>
    <row r="40" spans="1:16" ht="15.75" customHeight="1">
      <c r="A40" s="1514" t="s">
        <v>403</v>
      </c>
      <c r="B40" s="1514"/>
      <c r="C40" s="1514"/>
      <c r="D40" s="1514"/>
      <c r="E40" s="1515"/>
      <c r="F40" s="1515"/>
      <c r="G40" s="1515"/>
      <c r="H40" s="1515"/>
      <c r="I40" s="1515"/>
      <c r="J40" s="1515"/>
      <c r="K40" s="1515"/>
      <c r="L40" s="1515"/>
      <c r="M40" s="1515"/>
      <c r="N40" s="1515"/>
      <c r="O40" s="1515"/>
      <c r="P40" s="1515"/>
    </row>
    <row r="41" spans="1:16" ht="15.75" customHeight="1">
      <c r="A41" s="1514" t="s">
        <v>404</v>
      </c>
      <c r="B41" s="1514"/>
      <c r="C41" s="1514"/>
      <c r="D41" s="1514"/>
      <c r="E41" s="1515"/>
      <c r="F41" s="1515"/>
      <c r="G41" s="1515"/>
      <c r="H41" s="1515"/>
      <c r="I41" s="1515"/>
      <c r="J41" s="1515"/>
      <c r="K41" s="1515"/>
      <c r="L41" s="1515"/>
      <c r="M41" s="1515"/>
      <c r="N41" s="1515"/>
      <c r="O41" s="1515"/>
      <c r="P41" s="1515"/>
    </row>
    <row r="42" spans="1:16" ht="15.75" customHeight="1">
      <c r="A42" s="1514" t="s">
        <v>405</v>
      </c>
      <c r="B42" s="1514"/>
      <c r="C42" s="1514"/>
      <c r="D42" s="1514"/>
      <c r="E42" s="1515"/>
      <c r="F42" s="1515"/>
      <c r="G42" s="1515"/>
      <c r="H42" s="1515"/>
      <c r="I42" s="1515"/>
      <c r="J42" s="1515"/>
      <c r="K42" s="1515"/>
      <c r="L42" s="1515"/>
      <c r="M42" s="1515"/>
      <c r="N42" s="1515"/>
      <c r="O42" s="1515"/>
      <c r="P42" s="1515"/>
    </row>
    <row r="43" spans="1:16" ht="9" customHeight="1"/>
    <row r="44" spans="1:16" ht="29.25" customHeight="1">
      <c r="A44" s="1512" t="s">
        <v>406</v>
      </c>
      <c r="B44" s="1512"/>
      <c r="C44" s="1512"/>
      <c r="D44" s="1512"/>
      <c r="E44" s="1512"/>
      <c r="F44" s="1512"/>
      <c r="G44" s="1512"/>
      <c r="H44" s="1512"/>
      <c r="I44" s="1512"/>
      <c r="J44" s="1512"/>
      <c r="K44" s="1512"/>
      <c r="L44" s="1512"/>
      <c r="M44" s="1512"/>
      <c r="N44" s="1512"/>
      <c r="O44" s="1512"/>
      <c r="P44" s="1512"/>
    </row>
    <row r="45" spans="1:16">
      <c r="A45" s="1512" t="s">
        <v>407</v>
      </c>
      <c r="B45" s="1512"/>
      <c r="C45" s="1512"/>
      <c r="D45" s="1512"/>
      <c r="E45" s="1512"/>
      <c r="F45" s="1512"/>
      <c r="G45" s="1512"/>
      <c r="H45" s="1512"/>
      <c r="I45" s="1512"/>
      <c r="J45" s="1512"/>
      <c r="K45" s="1512"/>
      <c r="L45" s="1512"/>
      <c r="M45" s="1512"/>
      <c r="N45" s="1512"/>
      <c r="O45" s="1512"/>
      <c r="P45" s="1512"/>
    </row>
  </sheetData>
  <mergeCells count="42">
    <mergeCell ref="A45:P45"/>
    <mergeCell ref="B35:P35"/>
    <mergeCell ref="B36:P36"/>
    <mergeCell ref="A38:P38"/>
    <mergeCell ref="A39:D39"/>
    <mergeCell ref="E39:P39"/>
    <mergeCell ref="A40:D40"/>
    <mergeCell ref="E40:P40"/>
    <mergeCell ref="A41:D41"/>
    <mergeCell ref="E41:P41"/>
    <mergeCell ref="A42:D42"/>
    <mergeCell ref="E42:P42"/>
    <mergeCell ref="A44:P44"/>
    <mergeCell ref="A27:A33"/>
    <mergeCell ref="B27:P27"/>
    <mergeCell ref="B28:P28"/>
    <mergeCell ref="B29:P29"/>
    <mergeCell ref="B30:P30"/>
    <mergeCell ref="B31:P31"/>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49"/>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4715A-BE8E-4A67-B1D9-0198A44954F3}">
  <sheetPr>
    <tabColor rgb="FFFF0000"/>
  </sheetPr>
  <dimension ref="A1:L32"/>
  <sheetViews>
    <sheetView workbookViewId="0">
      <selection activeCell="H6" sqref="H6"/>
    </sheetView>
  </sheetViews>
  <sheetFormatPr defaultRowHeight="13.2"/>
  <cols>
    <col min="1" max="1" width="26.3984375" style="353" customWidth="1"/>
    <col min="2" max="2" width="9" style="353" customWidth="1"/>
    <col min="3" max="3" width="22" style="353" customWidth="1"/>
    <col min="4" max="16384" width="8.796875" style="353"/>
  </cols>
  <sheetData>
    <row r="1" spans="1:12">
      <c r="A1" s="353" t="s">
        <v>670</v>
      </c>
      <c r="B1" s="353" t="s">
        <v>671</v>
      </c>
      <c r="C1" s="353" t="s">
        <v>672</v>
      </c>
      <c r="D1" s="353" t="s">
        <v>673</v>
      </c>
      <c r="E1" s="353" t="s">
        <v>674</v>
      </c>
      <c r="F1" s="353" t="s">
        <v>675</v>
      </c>
      <c r="G1" s="353" t="s">
        <v>676</v>
      </c>
      <c r="H1" s="353" t="s">
        <v>677</v>
      </c>
      <c r="I1" s="353" t="s">
        <v>678</v>
      </c>
      <c r="J1" s="353" t="s">
        <v>679</v>
      </c>
      <c r="K1" s="353" t="s">
        <v>680</v>
      </c>
    </row>
    <row r="2" spans="1:12">
      <c r="A2" s="353" t="s">
        <v>681</v>
      </c>
      <c r="B2" s="353" t="s">
        <v>531</v>
      </c>
      <c r="C2" s="353" t="s">
        <v>682</v>
      </c>
      <c r="D2" s="353" t="s">
        <v>683</v>
      </c>
    </row>
    <row r="3" spans="1:12">
      <c r="A3" s="353" t="s">
        <v>684</v>
      </c>
      <c r="B3" s="353" t="s">
        <v>531</v>
      </c>
      <c r="C3" s="353" t="s">
        <v>682</v>
      </c>
      <c r="D3" s="353" t="s">
        <v>683</v>
      </c>
    </row>
    <row r="4" spans="1:12">
      <c r="A4" s="353" t="s">
        <v>685</v>
      </c>
      <c r="B4" s="353" t="s">
        <v>531</v>
      </c>
      <c r="C4" s="353" t="s">
        <v>682</v>
      </c>
      <c r="D4" s="353" t="s">
        <v>683</v>
      </c>
    </row>
    <row r="5" spans="1:12">
      <c r="A5" s="353" t="s">
        <v>686</v>
      </c>
      <c r="B5" s="353" t="s">
        <v>531</v>
      </c>
      <c r="C5" s="353" t="s">
        <v>682</v>
      </c>
      <c r="D5" s="353" t="s">
        <v>683</v>
      </c>
    </row>
    <row r="6" spans="1:12">
      <c r="A6" s="404" t="s">
        <v>687</v>
      </c>
      <c r="B6" s="404" t="s">
        <v>531</v>
      </c>
      <c r="C6" s="404" t="s">
        <v>688</v>
      </c>
      <c r="D6" s="404" t="s">
        <v>592</v>
      </c>
      <c r="E6" s="404" t="s">
        <v>601</v>
      </c>
      <c r="F6" s="404" t="s">
        <v>689</v>
      </c>
      <c r="G6" s="404"/>
      <c r="H6" s="404"/>
      <c r="I6" s="404"/>
      <c r="J6" s="404"/>
    </row>
    <row r="7" spans="1:12">
      <c r="A7" s="404" t="s">
        <v>690</v>
      </c>
      <c r="B7" s="404" t="s">
        <v>531</v>
      </c>
      <c r="C7" s="404" t="s">
        <v>688</v>
      </c>
      <c r="D7" s="404" t="s">
        <v>592</v>
      </c>
      <c r="E7" s="404" t="s">
        <v>601</v>
      </c>
      <c r="F7" s="404" t="s">
        <v>691</v>
      </c>
      <c r="G7" s="404" t="s">
        <v>692</v>
      </c>
      <c r="H7" s="404" t="s">
        <v>693</v>
      </c>
      <c r="I7" s="404" t="s">
        <v>689</v>
      </c>
      <c r="J7" s="404"/>
    </row>
    <row r="8" spans="1:12">
      <c r="A8" s="404" t="s">
        <v>694</v>
      </c>
      <c r="B8" s="404" t="s">
        <v>531</v>
      </c>
      <c r="C8" s="404" t="s">
        <v>689</v>
      </c>
      <c r="D8" s="404"/>
      <c r="E8" s="404"/>
      <c r="F8" s="404"/>
      <c r="G8" s="404"/>
      <c r="H8" s="404"/>
      <c r="I8" s="404"/>
      <c r="J8" s="404"/>
    </row>
    <row r="9" spans="1:12">
      <c r="A9" s="404" t="s">
        <v>695</v>
      </c>
      <c r="B9" s="404" t="s">
        <v>531</v>
      </c>
      <c r="C9" s="404" t="s">
        <v>689</v>
      </c>
      <c r="D9" s="404"/>
      <c r="E9" s="404"/>
      <c r="F9" s="404"/>
      <c r="G9" s="404"/>
      <c r="H9" s="404"/>
      <c r="I9" s="404"/>
      <c r="J9" s="404"/>
    </row>
    <row r="10" spans="1:12">
      <c r="A10" s="404" t="s">
        <v>696</v>
      </c>
      <c r="B10" s="404" t="s">
        <v>531</v>
      </c>
      <c r="C10" s="404" t="s">
        <v>689</v>
      </c>
      <c r="D10" s="404"/>
      <c r="E10" s="404"/>
      <c r="F10" s="404"/>
      <c r="G10" s="404"/>
      <c r="H10" s="404"/>
      <c r="I10" s="404"/>
      <c r="J10" s="404"/>
    </row>
    <row r="11" spans="1:12">
      <c r="A11" s="404" t="s">
        <v>697</v>
      </c>
      <c r="B11" s="404" t="s">
        <v>531</v>
      </c>
      <c r="C11" s="404" t="s">
        <v>682</v>
      </c>
      <c r="D11" s="404" t="s">
        <v>683</v>
      </c>
      <c r="E11" s="404"/>
      <c r="F11" s="404"/>
      <c r="G11" s="404"/>
      <c r="H11" s="404"/>
      <c r="I11" s="404"/>
      <c r="J11" s="404"/>
    </row>
    <row r="12" spans="1:12">
      <c r="A12" s="404" t="s">
        <v>698</v>
      </c>
      <c r="B12" s="404" t="s">
        <v>531</v>
      </c>
      <c r="C12" s="404" t="s">
        <v>688</v>
      </c>
      <c r="D12" s="404" t="s">
        <v>699</v>
      </c>
      <c r="E12" s="404" t="s">
        <v>689</v>
      </c>
      <c r="F12" s="404"/>
      <c r="G12" s="404"/>
      <c r="H12" s="404"/>
      <c r="I12" s="404"/>
      <c r="J12" s="404"/>
    </row>
    <row r="13" spans="1:12">
      <c r="A13" s="404" t="s">
        <v>700</v>
      </c>
      <c r="B13" s="404" t="s">
        <v>531</v>
      </c>
      <c r="C13" s="404" t="s">
        <v>688</v>
      </c>
      <c r="D13" s="404" t="s">
        <v>699</v>
      </c>
      <c r="E13" s="404"/>
      <c r="F13" s="404"/>
      <c r="G13" s="404"/>
      <c r="H13" s="404"/>
      <c r="I13" s="404"/>
      <c r="J13" s="404"/>
    </row>
    <row r="14" spans="1:12">
      <c r="A14" s="404" t="s">
        <v>701</v>
      </c>
      <c r="B14" s="404" t="s">
        <v>531</v>
      </c>
      <c r="C14" s="404" t="s">
        <v>688</v>
      </c>
      <c r="D14" s="404" t="s">
        <v>699</v>
      </c>
      <c r="E14" s="404" t="s">
        <v>689</v>
      </c>
      <c r="F14" s="404" t="s">
        <v>702</v>
      </c>
      <c r="G14" s="404"/>
      <c r="H14" s="404"/>
      <c r="I14" s="404"/>
      <c r="J14" s="404"/>
    </row>
    <row r="15" spans="1:12">
      <c r="A15" s="404" t="s">
        <v>703</v>
      </c>
      <c r="B15" s="404" t="s">
        <v>531</v>
      </c>
      <c r="C15" s="404" t="s">
        <v>688</v>
      </c>
      <c r="D15" s="404" t="s">
        <v>592</v>
      </c>
      <c r="E15" s="404" t="s">
        <v>601</v>
      </c>
      <c r="F15" s="404" t="s">
        <v>691</v>
      </c>
      <c r="G15" s="404" t="s">
        <v>692</v>
      </c>
      <c r="H15" s="404" t="s">
        <v>693</v>
      </c>
      <c r="I15" s="404" t="s">
        <v>704</v>
      </c>
      <c r="J15" s="404" t="s">
        <v>705</v>
      </c>
      <c r="K15" s="353" t="s">
        <v>689</v>
      </c>
      <c r="L15" s="404"/>
    </row>
    <row r="16" spans="1:12">
      <c r="A16" s="404" t="s">
        <v>706</v>
      </c>
      <c r="B16" s="404" t="s">
        <v>531</v>
      </c>
      <c r="C16" s="404" t="s">
        <v>688</v>
      </c>
      <c r="D16" s="404" t="s">
        <v>601</v>
      </c>
      <c r="E16" s="404" t="s">
        <v>691</v>
      </c>
      <c r="F16" s="404" t="s">
        <v>692</v>
      </c>
      <c r="G16" s="404" t="s">
        <v>693</v>
      </c>
      <c r="H16" s="404" t="s">
        <v>689</v>
      </c>
      <c r="I16" s="404"/>
      <c r="J16" s="404"/>
    </row>
    <row r="17" spans="1:11">
      <c r="A17" s="404" t="s">
        <v>707</v>
      </c>
      <c r="B17" s="404" t="s">
        <v>531</v>
      </c>
      <c r="C17" s="404" t="s">
        <v>688</v>
      </c>
      <c r="D17" s="404" t="s">
        <v>708</v>
      </c>
      <c r="E17" s="404" t="s">
        <v>689</v>
      </c>
      <c r="F17" s="404"/>
      <c r="G17" s="404"/>
      <c r="H17" s="404"/>
      <c r="I17" s="404"/>
      <c r="J17" s="404"/>
    </row>
    <row r="18" spans="1:11">
      <c r="A18" s="404" t="s">
        <v>709</v>
      </c>
      <c r="B18" s="404" t="s">
        <v>531</v>
      </c>
      <c r="C18" s="404" t="s">
        <v>710</v>
      </c>
      <c r="D18" s="404"/>
      <c r="E18" s="404"/>
      <c r="F18" s="404"/>
      <c r="G18" s="404"/>
      <c r="H18" s="404"/>
      <c r="I18" s="404"/>
      <c r="J18" s="404"/>
    </row>
    <row r="19" spans="1:11">
      <c r="A19" s="404" t="s">
        <v>711</v>
      </c>
      <c r="B19" s="404" t="s">
        <v>531</v>
      </c>
      <c r="C19" s="404" t="s">
        <v>688</v>
      </c>
      <c r="D19" s="404" t="s">
        <v>712</v>
      </c>
      <c r="E19" s="404" t="s">
        <v>713</v>
      </c>
      <c r="F19" s="404" t="s">
        <v>714</v>
      </c>
      <c r="G19" s="404"/>
      <c r="H19" s="404"/>
      <c r="I19" s="404"/>
      <c r="J19" s="404"/>
    </row>
    <row r="20" spans="1:11">
      <c r="A20" s="404" t="s">
        <v>715</v>
      </c>
      <c r="B20" s="404" t="s">
        <v>531</v>
      </c>
      <c r="C20" s="404" t="s">
        <v>688</v>
      </c>
      <c r="D20" s="404" t="s">
        <v>713</v>
      </c>
      <c r="E20" s="404" t="s">
        <v>714</v>
      </c>
      <c r="F20" s="404"/>
      <c r="G20" s="404"/>
      <c r="H20" s="404"/>
      <c r="I20" s="404"/>
      <c r="J20" s="404"/>
    </row>
    <row r="21" spans="1:11">
      <c r="A21" s="404" t="s">
        <v>716</v>
      </c>
      <c r="B21" s="404" t="s">
        <v>531</v>
      </c>
      <c r="C21" s="404" t="s">
        <v>688</v>
      </c>
      <c r="D21" s="404" t="s">
        <v>713</v>
      </c>
      <c r="E21" s="404" t="s">
        <v>714</v>
      </c>
      <c r="F21" s="404"/>
      <c r="G21" s="404"/>
      <c r="H21" s="404"/>
      <c r="I21" s="404"/>
      <c r="J21" s="404"/>
    </row>
    <row r="22" spans="1:11">
      <c r="A22" s="404" t="s">
        <v>717</v>
      </c>
      <c r="B22" s="404" t="s">
        <v>531</v>
      </c>
      <c r="C22" s="404" t="s">
        <v>683</v>
      </c>
      <c r="D22" s="404"/>
      <c r="E22" s="404"/>
      <c r="F22" s="404"/>
      <c r="G22" s="404"/>
      <c r="H22" s="404"/>
      <c r="I22" s="404"/>
      <c r="J22" s="404"/>
    </row>
    <row r="23" spans="1:11">
      <c r="A23" s="404" t="s">
        <v>718</v>
      </c>
      <c r="B23" s="404" t="s">
        <v>531</v>
      </c>
      <c r="C23" s="404" t="s">
        <v>688</v>
      </c>
      <c r="D23" s="404" t="s">
        <v>719</v>
      </c>
      <c r="E23" s="404"/>
      <c r="F23" s="404"/>
      <c r="G23" s="404"/>
      <c r="H23" s="404"/>
      <c r="I23" s="404"/>
      <c r="J23" s="404"/>
    </row>
    <row r="24" spans="1:11">
      <c r="A24" s="404" t="s">
        <v>720</v>
      </c>
      <c r="B24" s="404" t="s">
        <v>531</v>
      </c>
      <c r="C24" s="404" t="s">
        <v>688</v>
      </c>
      <c r="D24" s="404" t="s">
        <v>721</v>
      </c>
      <c r="E24" s="404"/>
      <c r="F24" s="404"/>
      <c r="G24" s="404"/>
      <c r="H24" s="404"/>
      <c r="I24" s="404"/>
      <c r="J24" s="404"/>
    </row>
    <row r="25" spans="1:11">
      <c r="A25" s="404" t="s">
        <v>722</v>
      </c>
      <c r="B25" s="404" t="s">
        <v>531</v>
      </c>
      <c r="C25" s="404" t="s">
        <v>723</v>
      </c>
      <c r="D25" s="404" t="s">
        <v>724</v>
      </c>
      <c r="E25" s="404"/>
      <c r="F25" s="404"/>
      <c r="G25" s="404"/>
      <c r="H25" s="404"/>
      <c r="I25" s="404"/>
      <c r="J25" s="404"/>
    </row>
    <row r="26" spans="1:11">
      <c r="A26" s="404" t="s">
        <v>512</v>
      </c>
      <c r="B26" s="404" t="s">
        <v>531</v>
      </c>
      <c r="C26" s="404" t="s">
        <v>587</v>
      </c>
      <c r="D26" s="404" t="s">
        <v>534</v>
      </c>
      <c r="E26" s="404" t="s">
        <v>536</v>
      </c>
      <c r="F26" s="404" t="s">
        <v>725</v>
      </c>
      <c r="G26" s="404" t="s">
        <v>601</v>
      </c>
      <c r="H26" s="404" t="s">
        <v>538</v>
      </c>
      <c r="I26" s="404"/>
      <c r="J26" s="404"/>
    </row>
    <row r="27" spans="1:11">
      <c r="A27" s="404" t="s">
        <v>582</v>
      </c>
      <c r="B27" s="404" t="s">
        <v>531</v>
      </c>
      <c r="C27" s="404" t="s">
        <v>587</v>
      </c>
      <c r="D27" s="404" t="s">
        <v>583</v>
      </c>
      <c r="E27" s="404" t="s">
        <v>601</v>
      </c>
      <c r="F27" s="404" t="s">
        <v>534</v>
      </c>
      <c r="G27" s="404" t="s">
        <v>536</v>
      </c>
      <c r="H27" s="404" t="s">
        <v>725</v>
      </c>
      <c r="I27" s="404" t="s">
        <v>538</v>
      </c>
      <c r="J27" s="404"/>
    </row>
    <row r="28" spans="1:11">
      <c r="A28" s="404" t="s">
        <v>584</v>
      </c>
      <c r="B28" s="404" t="s">
        <v>531</v>
      </c>
      <c r="C28" s="404" t="s">
        <v>587</v>
      </c>
      <c r="D28" s="404" t="s">
        <v>583</v>
      </c>
      <c r="E28" s="404" t="s">
        <v>534</v>
      </c>
      <c r="F28" s="404" t="s">
        <v>536</v>
      </c>
      <c r="G28" s="404" t="s">
        <v>726</v>
      </c>
      <c r="H28" s="404" t="s">
        <v>727</v>
      </c>
      <c r="I28" s="404" t="s">
        <v>725</v>
      </c>
      <c r="J28" s="404" t="s">
        <v>601</v>
      </c>
      <c r="K28" s="404" t="s">
        <v>538</v>
      </c>
    </row>
    <row r="29" spans="1:11">
      <c r="A29" s="404" t="s">
        <v>590</v>
      </c>
      <c r="B29" s="404" t="s">
        <v>531</v>
      </c>
      <c r="C29" s="404" t="s">
        <v>587</v>
      </c>
      <c r="D29" s="404" t="s">
        <v>588</v>
      </c>
      <c r="E29" s="404"/>
      <c r="F29" s="404"/>
      <c r="G29" s="404"/>
      <c r="H29" s="404"/>
      <c r="I29" s="404"/>
      <c r="J29" s="404"/>
      <c r="K29" s="404"/>
    </row>
    <row r="30" spans="1:11">
      <c r="A30" s="404" t="s">
        <v>586</v>
      </c>
      <c r="B30" s="404" t="s">
        <v>531</v>
      </c>
      <c r="C30" s="404" t="s">
        <v>587</v>
      </c>
      <c r="D30" s="404" t="s">
        <v>588</v>
      </c>
      <c r="E30" s="404"/>
      <c r="F30" s="404"/>
      <c r="G30" s="404"/>
      <c r="H30" s="404"/>
      <c r="I30" s="404"/>
      <c r="J30" s="404"/>
      <c r="K30" s="404"/>
    </row>
    <row r="31" spans="1:11">
      <c r="A31" s="404" t="s">
        <v>591</v>
      </c>
      <c r="B31" s="404" t="s">
        <v>531</v>
      </c>
      <c r="C31" s="404" t="s">
        <v>587</v>
      </c>
      <c r="D31" s="404" t="s">
        <v>592</v>
      </c>
      <c r="E31" s="404" t="s">
        <v>601</v>
      </c>
      <c r="F31" s="404" t="s">
        <v>534</v>
      </c>
      <c r="G31" s="404" t="s">
        <v>536</v>
      </c>
      <c r="H31" s="404" t="s">
        <v>726</v>
      </c>
      <c r="I31" s="404" t="s">
        <v>727</v>
      </c>
      <c r="J31" s="404" t="s">
        <v>593</v>
      </c>
      <c r="K31" s="404"/>
    </row>
    <row r="32" spans="1:11">
      <c r="A32" s="404" t="s">
        <v>604</v>
      </c>
      <c r="B32" s="404" t="s">
        <v>587</v>
      </c>
      <c r="C32" s="404" t="s">
        <v>592</v>
      </c>
      <c r="D32" s="404" t="s">
        <v>601</v>
      </c>
      <c r="E32" s="404" t="s">
        <v>534</v>
      </c>
      <c r="F32" s="404" t="s">
        <v>536</v>
      </c>
      <c r="G32" s="404" t="s">
        <v>593</v>
      </c>
      <c r="H32" s="404" t="s">
        <v>728</v>
      </c>
      <c r="I32" s="404" t="s">
        <v>729</v>
      </c>
      <c r="J32" s="404"/>
    </row>
  </sheetData>
  <phoneticPr fontId="4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57</vt:i4>
      </vt:variant>
    </vt:vector>
  </HeadingPairs>
  <TitlesOfParts>
    <vt:vector size="87" baseType="lpstr">
      <vt:lpstr>指定申請書確認表【印刷して必ず提出】</vt:lpstr>
      <vt:lpstr>口座振込依頼書</vt:lpstr>
      <vt:lpstr>別紙１</vt:lpstr>
      <vt:lpstr>別紙２（その１）</vt:lpstr>
      <vt:lpstr>別紙（その２）</vt:lpstr>
      <vt:lpstr>勤務形態一覧表（児童発達支援・放課後デイサービス）</vt:lpstr>
      <vt:lpstr>勤務形態一覧表（児童発達支援・主として重症心身障害児）</vt:lpstr>
      <vt:lpstr>勤務形態一覧表（児童発達支援センター）</vt:lpstr>
      <vt:lpstr>勤務形態一覧表（居宅訪問型児童発達支援）</vt:lpstr>
      <vt:lpstr>勤務形態一覧表（保育所等訪問支援）</vt:lpstr>
      <vt:lpstr>勤務形態一覧表（福祉型障害児入所施設）</vt:lpstr>
      <vt:lpstr>勤務形態一覧表（医療型障害児入所施設）</vt:lpstr>
      <vt:lpstr>参考様式1</vt:lpstr>
      <vt:lpstr>参考様式2</vt:lpstr>
      <vt:lpstr>参考様式3</vt:lpstr>
      <vt:lpstr>参考様式4</vt:lpstr>
      <vt:lpstr>参考様式5</vt:lpstr>
      <vt:lpstr>参考様式６</vt:lpstr>
      <vt:lpstr>参考様式８</vt:lpstr>
      <vt:lpstr>参考様式９</vt:lpstr>
      <vt:lpstr>別紙⑤</vt:lpstr>
      <vt:lpstr>別紙⑥</vt:lpstr>
      <vt:lpstr>参考様式9別紙</vt:lpstr>
      <vt:lpstr>参考様式10</vt:lpstr>
      <vt:lpstr>管理者誓約書（通所）</vt:lpstr>
      <vt:lpstr>管理者誓約書（入所）</vt:lpstr>
      <vt:lpstr>参考様式11</vt:lpstr>
      <vt:lpstr>参考様式16 共生型サービス技術的支援の概要</vt:lpstr>
      <vt:lpstr>別紙・加入状況確認票（社会保険及び労働保険）</vt:lpstr>
      <vt:lpstr>&lt;削除しないでください&gt;選択肢</vt:lpstr>
      <vt:lpstr>'管理者誓約書（通所）'!Print_Area</vt:lpstr>
      <vt:lpstr>'管理者誓約書（入所）'!Print_Area</vt:lpstr>
      <vt:lpstr>'勤務形態一覧表（医療型障害児入所施設）'!Print_Area</vt:lpstr>
      <vt:lpstr>'勤務形態一覧表（居宅訪問型児童発達支援）'!Print_Area</vt:lpstr>
      <vt:lpstr>'勤務形態一覧表（児童発達支援・主として重症心身障害児）'!Print_Area</vt:lpstr>
      <vt:lpstr>'勤務形態一覧表（児童発達支援・放課後デイサービス）'!Print_Area</vt:lpstr>
      <vt:lpstr>'勤務形態一覧表（児童発達支援センター）'!Print_Area</vt:lpstr>
      <vt:lpstr>'勤務形態一覧表（福祉型障害児入所施設）'!Print_Area</vt:lpstr>
      <vt:lpstr>'勤務形態一覧表（保育所等訪問支援）'!Print_Area</vt:lpstr>
      <vt:lpstr>口座振込依頼書!Print_Area</vt:lpstr>
      <vt:lpstr>参考様式1!Print_Area</vt:lpstr>
      <vt:lpstr>参考様式11!Print_Area</vt:lpstr>
      <vt:lpstr>'参考様式16 共生型サービス技術的支援の概要'!Print_Area</vt:lpstr>
      <vt:lpstr>参考様式９!Print_Area</vt:lpstr>
      <vt:lpstr>参考様式9別紙!Print_Area</vt:lpstr>
      <vt:lpstr>指定申請書確認表【印刷して必ず提出】!Print_Area</vt:lpstr>
      <vt:lpstr>'別紙（その２）'!Print_Area</vt:lpstr>
      <vt:lpstr>別紙１!Print_Area</vt:lpstr>
      <vt:lpstr>'別紙２（その１）'!Print_Area</vt:lpstr>
      <vt:lpstr>別紙⑤!Print_Area</vt:lpstr>
      <vt:lpstr>別紙⑥!Print_Area</vt:lpstr>
      <vt:lpstr>指定申請書確認表【印刷して必ず提出】!Print_Titles</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'&lt;削除しないでください&gt;選択肢'!同行援護</vt:lpstr>
      <vt:lpstr>特定相談支援・障害児相談支援</vt:lpstr>
      <vt:lpstr>認定指定就労移行支援</vt:lpstr>
      <vt:lpstr>福祉型障害児入所施設</vt:lpstr>
      <vt:lpstr>保育所等訪問支援</vt:lpstr>
      <vt:lpstr>療養介護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柳川 由佳</dc:creator>
  <cp:lastModifiedBy>user</cp:lastModifiedBy>
  <cp:lastPrinted>2026-02-10T06:39:22Z</cp:lastPrinted>
  <dcterms:created xsi:type="dcterms:W3CDTF">2023-09-19T09:15:19Z</dcterms:created>
  <dcterms:modified xsi:type="dcterms:W3CDTF">2026-03-02T04:53:36Z</dcterms:modified>
</cp:coreProperties>
</file>