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30" windowWidth="19200" windowHeight="11640" activeTab="2"/>
  </bookViews>
  <sheets>
    <sheet name="調査結果（概要）" sheetId="2" r:id="rId1"/>
    <sheet name="調査結果（詳細）" sheetId="3" r:id="rId2"/>
    <sheet name="スプリンクラー詳細" sheetId="4" r:id="rId3"/>
    <sheet name="重要部分" sheetId="1" r:id="rId4"/>
  </sheets>
  <definedNames>
    <definedName name="_xlnm.Print_Area" localSheetId="3">重要部分!$A$1:$J$101</definedName>
  </definedNames>
  <calcPr calcId="125725"/>
</workbook>
</file>

<file path=xl/calcChain.xml><?xml version="1.0" encoding="utf-8"?>
<calcChain xmlns="http://schemas.openxmlformats.org/spreadsheetml/2006/main">
  <c r="G63" i="4"/>
  <c r="E64" s="1"/>
  <c r="E48"/>
  <c r="D54"/>
  <c r="E50" s="1"/>
  <c r="J16"/>
  <c r="J17"/>
  <c r="J18"/>
  <c r="J19"/>
  <c r="J20"/>
  <c r="J15"/>
  <c r="G19"/>
  <c r="G16"/>
  <c r="G17"/>
  <c r="G18"/>
  <c r="G15"/>
  <c r="D16"/>
  <c r="D17"/>
  <c r="D18"/>
  <c r="D15"/>
  <c r="I21"/>
  <c r="J21" s="1"/>
  <c r="F21"/>
  <c r="G21" s="1"/>
  <c r="C21"/>
  <c r="D21" s="1"/>
  <c r="F95" i="3"/>
  <c r="F96"/>
  <c r="F97"/>
  <c r="F98"/>
  <c r="F99"/>
  <c r="F100"/>
  <c r="F94"/>
  <c r="D95"/>
  <c r="D96"/>
  <c r="D97"/>
  <c r="D98"/>
  <c r="D99"/>
  <c r="D100"/>
  <c r="D94"/>
  <c r="C76"/>
  <c r="D72" s="1"/>
  <c r="E60"/>
  <c r="D61" s="1"/>
  <c r="F54"/>
  <c r="D55" s="1"/>
  <c r="G48"/>
  <c r="E49" s="1"/>
  <c r="F42"/>
  <c r="E43" s="1"/>
  <c r="C30"/>
  <c r="D24" s="1"/>
  <c r="C17"/>
  <c r="D11" s="1"/>
  <c r="E25" i="2"/>
  <c r="E24"/>
  <c r="M83" i="1"/>
  <c r="G83" s="1"/>
  <c r="L83"/>
  <c r="H83"/>
  <c r="D82"/>
  <c r="C82"/>
  <c r="M55"/>
  <c r="H55" s="1"/>
  <c r="L55"/>
  <c r="G55"/>
  <c r="D54"/>
  <c r="C54"/>
  <c r="M27"/>
  <c r="G27" s="1"/>
  <c r="L27"/>
  <c r="H27"/>
  <c r="D26"/>
  <c r="C26"/>
  <c r="K101"/>
  <c r="D101" s="1"/>
  <c r="L92"/>
  <c r="F92" s="1"/>
  <c r="K92"/>
  <c r="C92" s="1"/>
  <c r="M73"/>
  <c r="G73" s="1"/>
  <c r="L73"/>
  <c r="H73"/>
  <c r="D72"/>
  <c r="C72"/>
  <c r="M64"/>
  <c r="H64" s="1"/>
  <c r="L64"/>
  <c r="E64" s="1"/>
  <c r="G64"/>
  <c r="D63"/>
  <c r="C63"/>
  <c r="M45"/>
  <c r="G45" s="1"/>
  <c r="L45"/>
  <c r="H45"/>
  <c r="D44"/>
  <c r="C44"/>
  <c r="M36"/>
  <c r="H36" s="1"/>
  <c r="L36"/>
  <c r="E36" s="1"/>
  <c r="D35"/>
  <c r="C35"/>
  <c r="M17"/>
  <c r="H17" s="1"/>
  <c r="L17"/>
  <c r="D16"/>
  <c r="C16"/>
  <c r="D7"/>
  <c r="M8"/>
  <c r="I8" s="1"/>
  <c r="L8"/>
  <c r="G8" s="1"/>
  <c r="C7"/>
  <c r="E53" i="4" l="1"/>
  <c r="E49"/>
  <c r="C64"/>
  <c r="D64"/>
  <c r="E51"/>
  <c r="F64"/>
  <c r="E54"/>
  <c r="E52"/>
  <c r="G64"/>
  <c r="C55" i="3"/>
  <c r="C49"/>
  <c r="D9"/>
  <c r="D16"/>
  <c r="D14"/>
  <c r="D12"/>
  <c r="D10"/>
  <c r="D23"/>
  <c r="D29"/>
  <c r="D27"/>
  <c r="D25"/>
  <c r="F43"/>
  <c r="D43"/>
  <c r="F49"/>
  <c r="D49"/>
  <c r="E55"/>
  <c r="E61"/>
  <c r="D17"/>
  <c r="D15"/>
  <c r="D13"/>
  <c r="D30"/>
  <c r="D28"/>
  <c r="D26"/>
  <c r="C43"/>
  <c r="G49"/>
  <c r="F55"/>
  <c r="C61"/>
  <c r="D70"/>
  <c r="D75"/>
  <c r="D73"/>
  <c r="D71"/>
  <c r="D76"/>
  <c r="D74"/>
  <c r="F36" i="1"/>
  <c r="D92"/>
  <c r="K83"/>
  <c r="D83"/>
  <c r="C83"/>
  <c r="K55"/>
  <c r="D55" s="1"/>
  <c r="C55"/>
  <c r="K27"/>
  <c r="D27" s="1"/>
  <c r="K45"/>
  <c r="C45" s="1"/>
  <c r="G36"/>
  <c r="C101"/>
  <c r="E92"/>
  <c r="G17"/>
  <c r="K73"/>
  <c r="D73" s="1"/>
  <c r="K64"/>
  <c r="C64" s="1"/>
  <c r="F64"/>
  <c r="D64"/>
  <c r="K36"/>
  <c r="D36" s="1"/>
  <c r="F8"/>
  <c r="K8"/>
  <c r="D8" s="1"/>
  <c r="K17"/>
  <c r="C17" s="1"/>
  <c r="H8"/>
  <c r="E8"/>
  <c r="D45" l="1"/>
  <c r="C27"/>
  <c r="C73"/>
  <c r="C36"/>
  <c r="D17"/>
  <c r="C8"/>
</calcChain>
</file>

<file path=xl/sharedStrings.xml><?xml version="1.0" encoding="utf-8"?>
<sst xmlns="http://schemas.openxmlformats.org/spreadsheetml/2006/main" count="430" uniqueCount="244">
  <si>
    <t>共同生活住居数</t>
    <rPh sb="0" eb="2">
      <t>キョウドウ</t>
    </rPh>
    <rPh sb="2" eb="4">
      <t>セイカツ</t>
    </rPh>
    <rPh sb="4" eb="6">
      <t>ジュウキョ</t>
    </rPh>
    <rPh sb="6" eb="7">
      <t>スウ</t>
    </rPh>
    <phoneticPr fontId="1"/>
  </si>
  <si>
    <t>割合</t>
    <rPh sb="0" eb="2">
      <t>ワリアイ</t>
    </rPh>
    <phoneticPr fontId="1"/>
  </si>
  <si>
    <t>設置合計</t>
    <rPh sb="0" eb="2">
      <t>セッチ</t>
    </rPh>
    <rPh sb="2" eb="4">
      <t>ゴウケイ</t>
    </rPh>
    <phoneticPr fontId="1"/>
  </si>
  <si>
    <t>設置有</t>
    <rPh sb="0" eb="2">
      <t>セッチ</t>
    </rPh>
    <rPh sb="2" eb="3">
      <t>ア</t>
    </rPh>
    <phoneticPr fontId="1"/>
  </si>
  <si>
    <t>設置無</t>
    <rPh sb="0" eb="2">
      <t>セッチ</t>
    </rPh>
    <rPh sb="2" eb="3">
      <t>ナ</t>
    </rPh>
    <phoneticPr fontId="1"/>
  </si>
  <si>
    <t>設置義務有</t>
    <rPh sb="0" eb="2">
      <t>セッチ</t>
    </rPh>
    <rPh sb="2" eb="4">
      <t>ギム</t>
    </rPh>
    <rPh sb="4" eb="5">
      <t>ア</t>
    </rPh>
    <phoneticPr fontId="1"/>
  </si>
  <si>
    <t>右記以外</t>
    <rPh sb="0" eb="2">
      <t>ウキ</t>
    </rPh>
    <rPh sb="2" eb="4">
      <t>イガイ</t>
    </rPh>
    <phoneticPr fontId="1"/>
  </si>
  <si>
    <t>義務免除</t>
    <rPh sb="0" eb="2">
      <t>ギム</t>
    </rPh>
    <rPh sb="2" eb="4">
      <t>メンジョ</t>
    </rPh>
    <phoneticPr fontId="1"/>
  </si>
  <si>
    <t>設置義務無</t>
    <rPh sb="0" eb="2">
      <t>セッチ</t>
    </rPh>
    <rPh sb="2" eb="4">
      <t>ギム</t>
    </rPh>
    <rPh sb="4" eb="5">
      <t>ナ</t>
    </rPh>
    <phoneticPr fontId="1"/>
  </si>
  <si>
    <t>合計</t>
    <rPh sb="0" eb="2">
      <t>ゴウケイ</t>
    </rPh>
    <phoneticPr fontId="1"/>
  </si>
  <si>
    <t>予定時期明確</t>
    <rPh sb="0" eb="2">
      <t>ヨテイ</t>
    </rPh>
    <rPh sb="2" eb="4">
      <t>ジキ</t>
    </rPh>
    <rPh sb="4" eb="6">
      <t>メイカク</t>
    </rPh>
    <phoneticPr fontId="1"/>
  </si>
  <si>
    <t>予定時期未定</t>
    <rPh sb="0" eb="2">
      <t>ヨテイ</t>
    </rPh>
    <rPh sb="2" eb="4">
      <t>ジキ</t>
    </rPh>
    <rPh sb="4" eb="6">
      <t>ミテイ</t>
    </rPh>
    <phoneticPr fontId="1"/>
  </si>
  <si>
    <t>スプリンクラー設備設置状況（県内）</t>
    <rPh sb="7" eb="9">
      <t>セツビ</t>
    </rPh>
    <rPh sb="9" eb="11">
      <t>セッチ</t>
    </rPh>
    <rPh sb="11" eb="13">
      <t>ジョウキョウ</t>
    </rPh>
    <rPh sb="14" eb="16">
      <t>ケンナイ</t>
    </rPh>
    <phoneticPr fontId="1"/>
  </si>
  <si>
    <t>スプリンクラー設備が未設置の共同生活住居の今後の設置予定時期（県内）</t>
    <rPh sb="7" eb="9">
      <t>セツビ</t>
    </rPh>
    <rPh sb="10" eb="11">
      <t>ミ</t>
    </rPh>
    <rPh sb="11" eb="13">
      <t>セッチ</t>
    </rPh>
    <rPh sb="14" eb="16">
      <t>キョウドウ</t>
    </rPh>
    <rPh sb="16" eb="18">
      <t>セイカツ</t>
    </rPh>
    <rPh sb="18" eb="20">
      <t>ジュウキョ</t>
    </rPh>
    <rPh sb="21" eb="23">
      <t>コンゴ</t>
    </rPh>
    <rPh sb="24" eb="26">
      <t>セッチ</t>
    </rPh>
    <rPh sb="26" eb="28">
      <t>ヨテイ</t>
    </rPh>
    <rPh sb="28" eb="30">
      <t>ジキ</t>
    </rPh>
    <rPh sb="31" eb="33">
      <t>ケンナイ</t>
    </rPh>
    <phoneticPr fontId="1"/>
  </si>
  <si>
    <t>自動火災報知設備設置状況（県内）</t>
    <rPh sb="0" eb="2">
      <t>ジドウ</t>
    </rPh>
    <rPh sb="2" eb="4">
      <t>カサイ</t>
    </rPh>
    <rPh sb="4" eb="6">
      <t>ホウチ</t>
    </rPh>
    <rPh sb="6" eb="8">
      <t>セツビ</t>
    </rPh>
    <rPh sb="8" eb="10">
      <t>セッチ</t>
    </rPh>
    <rPh sb="10" eb="12">
      <t>ジョウキョウ</t>
    </rPh>
    <rPh sb="13" eb="15">
      <t>ケンナイ</t>
    </rPh>
    <phoneticPr fontId="1"/>
  </si>
  <si>
    <t>自動火災報知設備未設置の共同生活住居の今後の設置予定時期（県内）</t>
    <rPh sb="0" eb="2">
      <t>ジドウ</t>
    </rPh>
    <rPh sb="2" eb="4">
      <t>カサイ</t>
    </rPh>
    <rPh sb="4" eb="6">
      <t>ホウチ</t>
    </rPh>
    <rPh sb="6" eb="8">
      <t>セツビ</t>
    </rPh>
    <rPh sb="8" eb="9">
      <t>ミ</t>
    </rPh>
    <rPh sb="9" eb="11">
      <t>セッチ</t>
    </rPh>
    <rPh sb="12" eb="14">
      <t>キョウドウ</t>
    </rPh>
    <rPh sb="14" eb="16">
      <t>セイカツ</t>
    </rPh>
    <rPh sb="16" eb="18">
      <t>ジュウキョ</t>
    </rPh>
    <rPh sb="19" eb="21">
      <t>コンゴ</t>
    </rPh>
    <rPh sb="22" eb="24">
      <t>セッチ</t>
    </rPh>
    <rPh sb="24" eb="26">
      <t>ヨテイ</t>
    </rPh>
    <rPh sb="26" eb="28">
      <t>ジキ</t>
    </rPh>
    <rPh sb="29" eb="31">
      <t>ケンナイ</t>
    </rPh>
    <phoneticPr fontId="1"/>
  </si>
  <si>
    <t>非常災害対策における計画の策定、避難訓練実施の有無（県内）</t>
    <rPh sb="0" eb="2">
      <t>ヒジョウ</t>
    </rPh>
    <rPh sb="2" eb="4">
      <t>サイガイ</t>
    </rPh>
    <rPh sb="4" eb="6">
      <t>タイサク</t>
    </rPh>
    <rPh sb="10" eb="12">
      <t>ケイカク</t>
    </rPh>
    <rPh sb="13" eb="15">
      <t>サクテイ</t>
    </rPh>
    <rPh sb="16" eb="18">
      <t>ヒナン</t>
    </rPh>
    <rPh sb="18" eb="20">
      <t>クンレン</t>
    </rPh>
    <rPh sb="20" eb="22">
      <t>ジッシ</t>
    </rPh>
    <rPh sb="23" eb="25">
      <t>ウム</t>
    </rPh>
    <rPh sb="26" eb="28">
      <t>ケンナイ</t>
    </rPh>
    <phoneticPr fontId="1"/>
  </si>
  <si>
    <t>計画の策定</t>
    <rPh sb="0" eb="2">
      <t>ケイカク</t>
    </rPh>
    <rPh sb="3" eb="5">
      <t>サクテイ</t>
    </rPh>
    <phoneticPr fontId="1"/>
  </si>
  <si>
    <t>避難訓練の実施</t>
    <rPh sb="0" eb="2">
      <t>ヒナン</t>
    </rPh>
    <rPh sb="2" eb="4">
      <t>クンレン</t>
    </rPh>
    <rPh sb="5" eb="7">
      <t>ジッシ</t>
    </rPh>
    <phoneticPr fontId="1"/>
  </si>
  <si>
    <t>策定</t>
    <rPh sb="0" eb="2">
      <t>サクテイ</t>
    </rPh>
    <phoneticPr fontId="1"/>
  </si>
  <si>
    <t>未策定</t>
    <rPh sb="0" eb="1">
      <t>ミ</t>
    </rPh>
    <rPh sb="1" eb="3">
      <t>サクテイ</t>
    </rPh>
    <phoneticPr fontId="1"/>
  </si>
  <si>
    <t>実施</t>
    <rPh sb="0" eb="2">
      <t>ジッシ</t>
    </rPh>
    <phoneticPr fontId="1"/>
  </si>
  <si>
    <t>未実施</t>
    <rPh sb="0" eb="3">
      <t>ミジッシ</t>
    </rPh>
    <phoneticPr fontId="1"/>
  </si>
  <si>
    <t>避難訓練への地域住民の参加</t>
    <rPh sb="0" eb="2">
      <t>ヒナン</t>
    </rPh>
    <rPh sb="2" eb="4">
      <t>クンレン</t>
    </rPh>
    <rPh sb="6" eb="8">
      <t>チイキ</t>
    </rPh>
    <rPh sb="8" eb="10">
      <t>ジュウミン</t>
    </rPh>
    <rPh sb="11" eb="13">
      <t>サンカ</t>
    </rPh>
    <phoneticPr fontId="1"/>
  </si>
  <si>
    <t>地域住民の参加</t>
    <rPh sb="0" eb="2">
      <t>チイキ</t>
    </rPh>
    <rPh sb="2" eb="4">
      <t>ジュウミン</t>
    </rPh>
    <rPh sb="5" eb="7">
      <t>サンカ</t>
    </rPh>
    <phoneticPr fontId="1"/>
  </si>
  <si>
    <t>有</t>
    <rPh sb="0" eb="1">
      <t>アリ</t>
    </rPh>
    <phoneticPr fontId="1"/>
  </si>
  <si>
    <t>無</t>
    <rPh sb="0" eb="1">
      <t>ナ</t>
    </rPh>
    <phoneticPr fontId="1"/>
  </si>
  <si>
    <t>【調査対象】</t>
    <rPh sb="1" eb="3">
      <t>チョウサ</t>
    </rPh>
    <rPh sb="3" eb="5">
      <t>タイショウ</t>
    </rPh>
    <phoneticPr fontId="1"/>
  </si>
  <si>
    <t>（１）実態調査</t>
    <rPh sb="3" eb="5">
      <t>ジッタイ</t>
    </rPh>
    <rPh sb="5" eb="7">
      <t>チョウサ</t>
    </rPh>
    <phoneticPr fontId="1"/>
  </si>
  <si>
    <t>（２）訪問調査</t>
    <rPh sb="3" eb="5">
      <t>ホウモン</t>
    </rPh>
    <rPh sb="5" eb="7">
      <t>チョウサ</t>
    </rPh>
    <phoneticPr fontId="1"/>
  </si>
  <si>
    <t>　平成25年2月22日時点で指定を受けている全国のケアホーム（指定共同生活介護事業所）及びグループホーム（指定共同生活援助事業所）</t>
    <rPh sb="1" eb="3">
      <t>ヘイセイ</t>
    </rPh>
    <rPh sb="5" eb="6">
      <t>ネン</t>
    </rPh>
    <rPh sb="7" eb="8">
      <t>ガツ</t>
    </rPh>
    <rPh sb="10" eb="11">
      <t>ニチ</t>
    </rPh>
    <rPh sb="11" eb="13">
      <t>ジテン</t>
    </rPh>
    <rPh sb="14" eb="16">
      <t>シテイ</t>
    </rPh>
    <rPh sb="17" eb="18">
      <t>ウ</t>
    </rPh>
    <rPh sb="22" eb="24">
      <t>ゼンコク</t>
    </rPh>
    <rPh sb="31" eb="33">
      <t>シテイ</t>
    </rPh>
    <rPh sb="33" eb="35">
      <t>キョウドウ</t>
    </rPh>
    <rPh sb="35" eb="37">
      <t>セイカツ</t>
    </rPh>
    <rPh sb="37" eb="39">
      <t>カイゴ</t>
    </rPh>
    <rPh sb="39" eb="42">
      <t>ジギョウショ</t>
    </rPh>
    <rPh sb="43" eb="44">
      <t>オヨ</t>
    </rPh>
    <rPh sb="53" eb="55">
      <t>シテイ</t>
    </rPh>
    <rPh sb="55" eb="57">
      <t>キョウドウ</t>
    </rPh>
    <rPh sb="57" eb="59">
      <t>セイカツ</t>
    </rPh>
    <rPh sb="59" eb="61">
      <t>エンジョ</t>
    </rPh>
    <rPh sb="61" eb="64">
      <t>ジギョウショ</t>
    </rPh>
    <phoneticPr fontId="1"/>
  </si>
  <si>
    <t>　（１）のうち、主として重度の者が利用するケアホーム等であってスプリンクラー設備が未設置の共同生活住居</t>
    <rPh sb="8" eb="9">
      <t>シュ</t>
    </rPh>
    <rPh sb="12" eb="14">
      <t>ジュウド</t>
    </rPh>
    <rPh sb="15" eb="16">
      <t>モノ</t>
    </rPh>
    <rPh sb="17" eb="19">
      <t>リヨウ</t>
    </rPh>
    <rPh sb="26" eb="27">
      <t>ナド</t>
    </rPh>
    <rPh sb="38" eb="40">
      <t>セツビ</t>
    </rPh>
    <rPh sb="41" eb="42">
      <t>ミ</t>
    </rPh>
    <rPh sb="42" eb="44">
      <t>セッチ</t>
    </rPh>
    <rPh sb="45" eb="47">
      <t>キョウドウ</t>
    </rPh>
    <rPh sb="47" eb="49">
      <t>セイカツ</t>
    </rPh>
    <rPh sb="49" eb="51">
      <t>ジュウキョ</t>
    </rPh>
    <phoneticPr fontId="1"/>
  </si>
  <si>
    <t>【調査時点】</t>
    <rPh sb="1" eb="3">
      <t>チョウサ</t>
    </rPh>
    <rPh sb="3" eb="5">
      <t>ジテン</t>
    </rPh>
    <phoneticPr fontId="1"/>
  </si>
  <si>
    <t>・平成25年2月22日現在</t>
    <rPh sb="1" eb="3">
      <t>ヘイセイ</t>
    </rPh>
    <rPh sb="5" eb="6">
      <t>ネン</t>
    </rPh>
    <rPh sb="7" eb="8">
      <t>ガツ</t>
    </rPh>
    <rPh sb="10" eb="11">
      <t>ニチ</t>
    </rPh>
    <rPh sb="11" eb="13">
      <t>ゲンザイ</t>
    </rPh>
    <phoneticPr fontId="1"/>
  </si>
  <si>
    <t>【主な調査項目】</t>
    <rPh sb="1" eb="2">
      <t>オモ</t>
    </rPh>
    <rPh sb="3" eb="5">
      <t>チョウサ</t>
    </rPh>
    <rPh sb="5" eb="7">
      <t>コウモク</t>
    </rPh>
    <phoneticPr fontId="1"/>
  </si>
  <si>
    <t>　スプリンクラー設備の未設置理由／設置する場合の種類等</t>
    <rPh sb="8" eb="10">
      <t>セツビ</t>
    </rPh>
    <rPh sb="11" eb="12">
      <t>ミ</t>
    </rPh>
    <rPh sb="12" eb="14">
      <t>セッチ</t>
    </rPh>
    <rPh sb="14" eb="16">
      <t>リユウ</t>
    </rPh>
    <rPh sb="17" eb="19">
      <t>セッチ</t>
    </rPh>
    <rPh sb="21" eb="23">
      <t>バアイ</t>
    </rPh>
    <rPh sb="24" eb="26">
      <t>シュルイ</t>
    </rPh>
    <rPh sb="26" eb="27">
      <t>ナド</t>
    </rPh>
    <phoneticPr fontId="1"/>
  </si>
  <si>
    <t>【調査票の回収状況】</t>
    <rPh sb="1" eb="4">
      <t>チョウサヒョウ</t>
    </rPh>
    <rPh sb="5" eb="7">
      <t>カイシュウ</t>
    </rPh>
    <rPh sb="7" eb="9">
      <t>ジョウキョウ</t>
    </rPh>
    <phoneticPr fontId="1"/>
  </si>
  <si>
    <t>事業所数</t>
    <rPh sb="0" eb="3">
      <t>ジギョウショ</t>
    </rPh>
    <rPh sb="3" eb="4">
      <t>スウ</t>
    </rPh>
    <phoneticPr fontId="1"/>
  </si>
  <si>
    <t>全数</t>
    <rPh sb="0" eb="2">
      <t>ゼンスウ</t>
    </rPh>
    <phoneticPr fontId="1"/>
  </si>
  <si>
    <t>回答数</t>
    <rPh sb="0" eb="3">
      <t>カイトウスウ</t>
    </rPh>
    <phoneticPr fontId="1"/>
  </si>
  <si>
    <t>回収率</t>
    <rPh sb="0" eb="2">
      <t>カイシュウ</t>
    </rPh>
    <rPh sb="2" eb="3">
      <t>リツ</t>
    </rPh>
    <phoneticPr fontId="1"/>
  </si>
  <si>
    <t>※　各調査項目において無回答や無効回答があるため、それぞれの調査事項の合計は調査回収事業所数・共同生活住居数とは一致しない。</t>
    <rPh sb="2" eb="3">
      <t>カク</t>
    </rPh>
    <rPh sb="3" eb="5">
      <t>チョウサ</t>
    </rPh>
    <rPh sb="5" eb="7">
      <t>コウモク</t>
    </rPh>
    <rPh sb="11" eb="14">
      <t>ムカイトウ</t>
    </rPh>
    <rPh sb="15" eb="17">
      <t>ムコウ</t>
    </rPh>
    <rPh sb="17" eb="19">
      <t>カイトウ</t>
    </rPh>
    <rPh sb="30" eb="32">
      <t>チョウサ</t>
    </rPh>
    <rPh sb="32" eb="34">
      <t>ジコウ</t>
    </rPh>
    <rPh sb="35" eb="37">
      <t>ゴウケイ</t>
    </rPh>
    <rPh sb="38" eb="40">
      <t>チョウサ</t>
    </rPh>
    <rPh sb="40" eb="42">
      <t>カイシュウ</t>
    </rPh>
    <rPh sb="42" eb="45">
      <t>ジギョウショ</t>
    </rPh>
    <rPh sb="45" eb="46">
      <t>スウ</t>
    </rPh>
    <rPh sb="47" eb="49">
      <t>キョウドウ</t>
    </rPh>
    <rPh sb="49" eb="51">
      <t>セイカツ</t>
    </rPh>
    <rPh sb="51" eb="53">
      <t>ジュウキョ</t>
    </rPh>
    <rPh sb="53" eb="54">
      <t>スウ</t>
    </rPh>
    <rPh sb="56" eb="58">
      <t>イッチ</t>
    </rPh>
    <phoneticPr fontId="1"/>
  </si>
  <si>
    <t>消防機関へ通報する火災報知設備設置状況（県内）</t>
    <rPh sb="0" eb="2">
      <t>ショウボウ</t>
    </rPh>
    <rPh sb="2" eb="4">
      <t>キカン</t>
    </rPh>
    <rPh sb="5" eb="7">
      <t>ツウホウ</t>
    </rPh>
    <rPh sb="9" eb="11">
      <t>カサイ</t>
    </rPh>
    <rPh sb="11" eb="13">
      <t>ホウチ</t>
    </rPh>
    <rPh sb="13" eb="15">
      <t>セツビ</t>
    </rPh>
    <rPh sb="15" eb="17">
      <t>セッチ</t>
    </rPh>
    <rPh sb="17" eb="19">
      <t>ジョウキョウ</t>
    </rPh>
    <rPh sb="20" eb="22">
      <t>ケンナイ</t>
    </rPh>
    <phoneticPr fontId="1"/>
  </si>
  <si>
    <t>消防機関へ通報する火災報知設備未設置の共同生活住居の今後の設置予定時期（県内）</t>
    <rPh sb="0" eb="2">
      <t>ショウボウ</t>
    </rPh>
    <rPh sb="2" eb="4">
      <t>キカン</t>
    </rPh>
    <rPh sb="5" eb="7">
      <t>ツウホウ</t>
    </rPh>
    <rPh sb="9" eb="11">
      <t>カサイ</t>
    </rPh>
    <rPh sb="11" eb="13">
      <t>ホウチ</t>
    </rPh>
    <rPh sb="13" eb="15">
      <t>セツビ</t>
    </rPh>
    <rPh sb="15" eb="16">
      <t>ミ</t>
    </rPh>
    <rPh sb="16" eb="18">
      <t>セッチ</t>
    </rPh>
    <rPh sb="19" eb="21">
      <t>キョウドウ</t>
    </rPh>
    <rPh sb="21" eb="23">
      <t>セイカツ</t>
    </rPh>
    <rPh sb="23" eb="25">
      <t>ジュウキョ</t>
    </rPh>
    <rPh sb="26" eb="28">
      <t>コンゴ</t>
    </rPh>
    <rPh sb="29" eb="31">
      <t>セッチ</t>
    </rPh>
    <rPh sb="31" eb="33">
      <t>ヨテイ</t>
    </rPh>
    <rPh sb="33" eb="35">
      <t>ジキ</t>
    </rPh>
    <rPh sb="36" eb="38">
      <t>ケンナイ</t>
    </rPh>
    <phoneticPr fontId="1"/>
  </si>
  <si>
    <t>スプリンクラー設備が未設置の共同生活住居の夜間支援体制の有無（県内）</t>
    <rPh sb="7" eb="9">
      <t>セツビ</t>
    </rPh>
    <rPh sb="10" eb="11">
      <t>ミ</t>
    </rPh>
    <rPh sb="11" eb="13">
      <t>セッチ</t>
    </rPh>
    <rPh sb="14" eb="16">
      <t>キョウドウ</t>
    </rPh>
    <rPh sb="16" eb="18">
      <t>セイカツ</t>
    </rPh>
    <rPh sb="18" eb="20">
      <t>ジュウキョ</t>
    </rPh>
    <rPh sb="21" eb="23">
      <t>ヤカン</t>
    </rPh>
    <rPh sb="23" eb="25">
      <t>シエン</t>
    </rPh>
    <rPh sb="25" eb="27">
      <t>タイセイ</t>
    </rPh>
    <rPh sb="28" eb="30">
      <t>ウム</t>
    </rPh>
    <rPh sb="31" eb="33">
      <t>ケンナイ</t>
    </rPh>
    <phoneticPr fontId="1"/>
  </si>
  <si>
    <t>夜間支援体制有</t>
    <rPh sb="0" eb="2">
      <t>ヤカン</t>
    </rPh>
    <rPh sb="2" eb="4">
      <t>シエン</t>
    </rPh>
    <rPh sb="4" eb="6">
      <t>タイセイ</t>
    </rPh>
    <rPh sb="6" eb="7">
      <t>アリ</t>
    </rPh>
    <phoneticPr fontId="1"/>
  </si>
  <si>
    <t>夜間支援体制無</t>
    <rPh sb="0" eb="2">
      <t>ヤカン</t>
    </rPh>
    <rPh sb="2" eb="4">
      <t>シエン</t>
    </rPh>
    <rPh sb="4" eb="6">
      <t>タイセイ</t>
    </rPh>
    <rPh sb="6" eb="7">
      <t>ナ</t>
    </rPh>
    <phoneticPr fontId="1"/>
  </si>
  <si>
    <t>設置義務無</t>
    <rPh sb="0" eb="2">
      <t>セッチ</t>
    </rPh>
    <rPh sb="2" eb="4">
      <t>ギム</t>
    </rPh>
    <rPh sb="4" eb="5">
      <t>ナ</t>
    </rPh>
    <phoneticPr fontId="1"/>
  </si>
  <si>
    <t>自動火災報知設備未設置の共同生活住居の夜間支援体制の有無（県内）</t>
    <rPh sb="0" eb="2">
      <t>ジドウ</t>
    </rPh>
    <rPh sb="2" eb="4">
      <t>カサイ</t>
    </rPh>
    <rPh sb="4" eb="6">
      <t>ホウチ</t>
    </rPh>
    <rPh sb="6" eb="8">
      <t>セツビ</t>
    </rPh>
    <rPh sb="8" eb="9">
      <t>ミ</t>
    </rPh>
    <rPh sb="9" eb="11">
      <t>セッチ</t>
    </rPh>
    <rPh sb="12" eb="14">
      <t>キョウドウ</t>
    </rPh>
    <rPh sb="14" eb="16">
      <t>セイカツ</t>
    </rPh>
    <rPh sb="16" eb="18">
      <t>ジュウキョ</t>
    </rPh>
    <rPh sb="19" eb="21">
      <t>ヤカン</t>
    </rPh>
    <rPh sb="21" eb="23">
      <t>シエン</t>
    </rPh>
    <rPh sb="23" eb="25">
      <t>タイセイ</t>
    </rPh>
    <rPh sb="26" eb="28">
      <t>ウム</t>
    </rPh>
    <rPh sb="29" eb="31">
      <t>ケンナイ</t>
    </rPh>
    <phoneticPr fontId="1"/>
  </si>
  <si>
    <t>消防機関へ通報する火災報知設備未設置の共同生活住居の夜間支援体制の有無（県内）</t>
    <rPh sb="0" eb="2">
      <t>ショウボウ</t>
    </rPh>
    <rPh sb="2" eb="4">
      <t>キカン</t>
    </rPh>
    <rPh sb="5" eb="7">
      <t>ツウホウ</t>
    </rPh>
    <rPh sb="9" eb="11">
      <t>カサイ</t>
    </rPh>
    <rPh sb="11" eb="13">
      <t>ホウチ</t>
    </rPh>
    <rPh sb="13" eb="15">
      <t>セツビ</t>
    </rPh>
    <rPh sb="15" eb="16">
      <t>ミ</t>
    </rPh>
    <rPh sb="16" eb="18">
      <t>セッチ</t>
    </rPh>
    <rPh sb="19" eb="21">
      <t>キョウドウ</t>
    </rPh>
    <rPh sb="21" eb="23">
      <t>セイカツ</t>
    </rPh>
    <rPh sb="23" eb="25">
      <t>ジュウキョ</t>
    </rPh>
    <rPh sb="26" eb="28">
      <t>ヤカン</t>
    </rPh>
    <rPh sb="28" eb="30">
      <t>シエン</t>
    </rPh>
    <rPh sb="30" eb="32">
      <t>タイセイ</t>
    </rPh>
    <rPh sb="33" eb="35">
      <t>ウム</t>
    </rPh>
    <rPh sb="36" eb="38">
      <t>ケンナイ</t>
    </rPh>
    <phoneticPr fontId="1"/>
  </si>
  <si>
    <t>２　主な調査結果と調査結果を踏まえた対応について</t>
    <rPh sb="2" eb="3">
      <t>オモ</t>
    </rPh>
    <rPh sb="4" eb="6">
      <t>チョウサ</t>
    </rPh>
    <rPh sb="6" eb="8">
      <t>ケッカ</t>
    </rPh>
    <rPh sb="9" eb="11">
      <t>チョウサ</t>
    </rPh>
    <rPh sb="11" eb="13">
      <t>ケッカ</t>
    </rPh>
    <rPh sb="14" eb="15">
      <t>フ</t>
    </rPh>
    <rPh sb="18" eb="20">
      <t>タイオウ</t>
    </rPh>
    <phoneticPr fontId="1"/>
  </si>
  <si>
    <t>（１）主な調査結果</t>
    <rPh sb="3" eb="4">
      <t>オモ</t>
    </rPh>
    <rPh sb="5" eb="7">
      <t>チョウサ</t>
    </rPh>
    <rPh sb="7" eb="9">
      <t>ケッカ</t>
    </rPh>
    <phoneticPr fontId="1"/>
  </si>
  <si>
    <t>　①消防用設備の設置状況等</t>
    <rPh sb="2" eb="5">
      <t>ショウボウヨウ</t>
    </rPh>
    <rPh sb="5" eb="7">
      <t>セツビ</t>
    </rPh>
    <rPh sb="8" eb="10">
      <t>セッチ</t>
    </rPh>
    <rPh sb="10" eb="12">
      <t>ジョウキョウ</t>
    </rPh>
    <rPh sb="12" eb="13">
      <t>ナド</t>
    </rPh>
    <phoneticPr fontId="1"/>
  </si>
  <si>
    <t>　　ア　スプリンクラー設備</t>
    <rPh sb="11" eb="13">
      <t>セツビ</t>
    </rPh>
    <phoneticPr fontId="1"/>
  </si>
  <si>
    <t>設置予定時期
明確</t>
    <rPh sb="0" eb="2">
      <t>セッチ</t>
    </rPh>
    <rPh sb="2" eb="4">
      <t>ヨテイ</t>
    </rPh>
    <rPh sb="4" eb="6">
      <t>ジキ</t>
    </rPh>
    <rPh sb="7" eb="9">
      <t>メイカク</t>
    </rPh>
    <phoneticPr fontId="1"/>
  </si>
  <si>
    <t>設置予定時期
未定</t>
    <rPh sb="0" eb="2">
      <t>セッチ</t>
    </rPh>
    <rPh sb="2" eb="4">
      <t>ヨテイ</t>
    </rPh>
    <rPh sb="4" eb="6">
      <t>ジキ</t>
    </rPh>
    <rPh sb="7" eb="9">
      <t>ミテイ</t>
    </rPh>
    <phoneticPr fontId="1"/>
  </si>
  <si>
    <t>　　　・　設置している共同生活住居が34住居（11.1％）、未設置が273住居（88.9％）。</t>
    <rPh sb="5" eb="7">
      <t>セッチ</t>
    </rPh>
    <rPh sb="11" eb="13">
      <t>キョウドウ</t>
    </rPh>
    <rPh sb="13" eb="15">
      <t>セイカツ</t>
    </rPh>
    <rPh sb="15" eb="17">
      <t>ジュウキョ</t>
    </rPh>
    <rPh sb="20" eb="22">
      <t>ジュウキョ</t>
    </rPh>
    <rPh sb="30" eb="31">
      <t>ミ</t>
    </rPh>
    <rPh sb="31" eb="33">
      <t>セッチ</t>
    </rPh>
    <rPh sb="37" eb="39">
      <t>ジュウキョ</t>
    </rPh>
    <phoneticPr fontId="1"/>
  </si>
  <si>
    <t>　　　・　設置義務があると回答している共同生活住居のうち未設置の住居はなし。</t>
    <rPh sb="5" eb="7">
      <t>セッチ</t>
    </rPh>
    <rPh sb="7" eb="9">
      <t>ギム</t>
    </rPh>
    <rPh sb="13" eb="15">
      <t>カイトウ</t>
    </rPh>
    <rPh sb="19" eb="21">
      <t>キョウドウ</t>
    </rPh>
    <rPh sb="21" eb="23">
      <t>セイカツ</t>
    </rPh>
    <rPh sb="23" eb="25">
      <t>ジュウキョ</t>
    </rPh>
    <rPh sb="28" eb="29">
      <t>ミ</t>
    </rPh>
    <rPh sb="29" eb="31">
      <t>セッチ</t>
    </rPh>
    <rPh sb="32" eb="34">
      <t>ジュウキョ</t>
    </rPh>
    <phoneticPr fontId="1"/>
  </si>
  <si>
    <t>　　イ　自動火災報知設備（住宅用を除く。以下同じ）</t>
    <rPh sb="4" eb="6">
      <t>ジドウ</t>
    </rPh>
    <rPh sb="6" eb="8">
      <t>カサイ</t>
    </rPh>
    <rPh sb="8" eb="10">
      <t>ホウチ</t>
    </rPh>
    <rPh sb="10" eb="12">
      <t>セツビ</t>
    </rPh>
    <rPh sb="13" eb="16">
      <t>ジュウタクヨウ</t>
    </rPh>
    <rPh sb="17" eb="18">
      <t>ノゾ</t>
    </rPh>
    <rPh sb="20" eb="22">
      <t>イカ</t>
    </rPh>
    <rPh sb="22" eb="23">
      <t>オナ</t>
    </rPh>
    <phoneticPr fontId="1"/>
  </si>
  <si>
    <t>　　ウ　消防機関へ通報する火災報知設備</t>
    <rPh sb="4" eb="6">
      <t>ショウボウ</t>
    </rPh>
    <rPh sb="6" eb="8">
      <t>キカン</t>
    </rPh>
    <rPh sb="9" eb="11">
      <t>ツウホウ</t>
    </rPh>
    <rPh sb="13" eb="15">
      <t>カサイ</t>
    </rPh>
    <rPh sb="15" eb="17">
      <t>ホウチ</t>
    </rPh>
    <rPh sb="17" eb="19">
      <t>セツビ</t>
    </rPh>
    <phoneticPr fontId="1"/>
  </si>
  <si>
    <t>　　　・　設置している共同生活住居が166住居（54.1％）、未設置が141住居（45.9％）。</t>
    <rPh sb="5" eb="7">
      <t>セッチ</t>
    </rPh>
    <rPh sb="11" eb="13">
      <t>キョウドウ</t>
    </rPh>
    <rPh sb="13" eb="15">
      <t>セイカツ</t>
    </rPh>
    <rPh sb="15" eb="17">
      <t>ジュウキョ</t>
    </rPh>
    <rPh sb="21" eb="23">
      <t>ジュウキョ</t>
    </rPh>
    <rPh sb="31" eb="32">
      <t>ミ</t>
    </rPh>
    <rPh sb="32" eb="34">
      <t>セッチ</t>
    </rPh>
    <rPh sb="38" eb="40">
      <t>ジュウキョ</t>
    </rPh>
    <phoneticPr fontId="1"/>
  </si>
  <si>
    <t>　　　・  設置している共同生活住居が107住居（34.9％）、未設置が200住居（65.1％）。</t>
    <rPh sb="6" eb="8">
      <t>セッチ</t>
    </rPh>
    <rPh sb="12" eb="14">
      <t>キョウドウ</t>
    </rPh>
    <rPh sb="14" eb="16">
      <t>セイカツ</t>
    </rPh>
    <rPh sb="16" eb="18">
      <t>ジュウキョ</t>
    </rPh>
    <rPh sb="22" eb="24">
      <t>ジュウキョ</t>
    </rPh>
    <rPh sb="32" eb="33">
      <t>ミ</t>
    </rPh>
    <rPh sb="33" eb="35">
      <t>セッチ</t>
    </rPh>
    <rPh sb="39" eb="41">
      <t>ジュウキョ</t>
    </rPh>
    <phoneticPr fontId="1"/>
  </si>
  <si>
    <t>　②　非常災害対策の実施状況</t>
    <rPh sb="3" eb="5">
      <t>ヒジョウ</t>
    </rPh>
    <rPh sb="5" eb="7">
      <t>サイガイ</t>
    </rPh>
    <rPh sb="7" eb="9">
      <t>タイサク</t>
    </rPh>
    <rPh sb="10" eb="12">
      <t>ジッシ</t>
    </rPh>
    <rPh sb="12" eb="14">
      <t>ジョウキョウ</t>
    </rPh>
    <phoneticPr fontId="1"/>
  </si>
  <si>
    <t>　　ア　非常災害対策における計画の策定、避難訓練の実施の有無</t>
    <rPh sb="4" eb="6">
      <t>ヒジョウ</t>
    </rPh>
    <rPh sb="6" eb="8">
      <t>サイガイ</t>
    </rPh>
    <rPh sb="8" eb="10">
      <t>タイサク</t>
    </rPh>
    <rPh sb="14" eb="16">
      <t>ケイカク</t>
    </rPh>
    <rPh sb="17" eb="19">
      <t>サクテイ</t>
    </rPh>
    <rPh sb="20" eb="22">
      <t>ヒナン</t>
    </rPh>
    <rPh sb="22" eb="24">
      <t>クンレン</t>
    </rPh>
    <rPh sb="25" eb="27">
      <t>ジッシ</t>
    </rPh>
    <rPh sb="28" eb="30">
      <t>ウム</t>
    </rPh>
    <phoneticPr fontId="1"/>
  </si>
  <si>
    <t>　　　・　非常災害対策における計画が未策定の共同生活住居が52住居（16.9％）</t>
    <rPh sb="5" eb="7">
      <t>ヒジョウ</t>
    </rPh>
    <rPh sb="7" eb="9">
      <t>サイガイ</t>
    </rPh>
    <rPh sb="9" eb="11">
      <t>タイサク</t>
    </rPh>
    <rPh sb="15" eb="17">
      <t>ケイカク</t>
    </rPh>
    <rPh sb="18" eb="19">
      <t>ミ</t>
    </rPh>
    <rPh sb="19" eb="21">
      <t>サクテイ</t>
    </rPh>
    <rPh sb="22" eb="24">
      <t>キョウドウ</t>
    </rPh>
    <rPh sb="24" eb="26">
      <t>セイカツ</t>
    </rPh>
    <rPh sb="26" eb="28">
      <t>ジュウキョ</t>
    </rPh>
    <rPh sb="31" eb="33">
      <t>ジュウキョ</t>
    </rPh>
    <phoneticPr fontId="1"/>
  </si>
  <si>
    <t>　　　・　避難訓練が未実施の共同生活住居が10住居（3.3％）</t>
    <rPh sb="5" eb="7">
      <t>ヒナン</t>
    </rPh>
    <rPh sb="7" eb="9">
      <t>クンレン</t>
    </rPh>
    <rPh sb="10" eb="11">
      <t>ミ</t>
    </rPh>
    <rPh sb="11" eb="13">
      <t>ジッシ</t>
    </rPh>
    <rPh sb="14" eb="16">
      <t>キョウドウ</t>
    </rPh>
    <rPh sb="16" eb="18">
      <t>セイカツ</t>
    </rPh>
    <rPh sb="18" eb="20">
      <t>ジュウキョ</t>
    </rPh>
    <rPh sb="23" eb="25">
      <t>ジュウキョ</t>
    </rPh>
    <phoneticPr fontId="1"/>
  </si>
  <si>
    <t>　　　・　避難訓練の実施にあたって、地域住民の参加が得られていない共同生活住居が265住居（86.3％）</t>
    <rPh sb="5" eb="7">
      <t>ヒナン</t>
    </rPh>
    <rPh sb="7" eb="9">
      <t>クンレン</t>
    </rPh>
    <rPh sb="10" eb="12">
      <t>ジッシ</t>
    </rPh>
    <rPh sb="18" eb="20">
      <t>チイキ</t>
    </rPh>
    <rPh sb="20" eb="22">
      <t>ジュウミン</t>
    </rPh>
    <rPh sb="23" eb="25">
      <t>サンカ</t>
    </rPh>
    <rPh sb="26" eb="27">
      <t>エ</t>
    </rPh>
    <rPh sb="33" eb="35">
      <t>キョウドウ</t>
    </rPh>
    <rPh sb="35" eb="37">
      <t>セイカツ</t>
    </rPh>
    <rPh sb="37" eb="39">
      <t>ジュウキョ</t>
    </rPh>
    <rPh sb="43" eb="45">
      <t>ジュウキョ</t>
    </rPh>
    <phoneticPr fontId="1"/>
  </si>
  <si>
    <t>１　調査概要について</t>
    <rPh sb="2" eb="4">
      <t>チョウサ</t>
    </rPh>
    <rPh sb="4" eb="6">
      <t>ガイヨウ</t>
    </rPh>
    <phoneticPr fontId="1"/>
  </si>
  <si>
    <t>３　調査結果（詳細）について</t>
    <rPh sb="2" eb="4">
      <t>チョウサ</t>
    </rPh>
    <rPh sb="4" eb="6">
      <t>ケッカ</t>
    </rPh>
    <rPh sb="7" eb="9">
      <t>ショウサイ</t>
    </rPh>
    <phoneticPr fontId="1"/>
  </si>
  <si>
    <t>（１）事業所の基本情報</t>
    <rPh sb="3" eb="6">
      <t>ジギョウショ</t>
    </rPh>
    <rPh sb="7" eb="9">
      <t>キホン</t>
    </rPh>
    <rPh sb="9" eb="11">
      <t>ジョウホウ</t>
    </rPh>
    <phoneticPr fontId="1"/>
  </si>
  <si>
    <t>　①　事業所の開設年月</t>
    <rPh sb="3" eb="6">
      <t>ジギョウショ</t>
    </rPh>
    <rPh sb="7" eb="9">
      <t>カイセツ</t>
    </rPh>
    <rPh sb="9" eb="11">
      <t>ネンゲツ</t>
    </rPh>
    <phoneticPr fontId="1"/>
  </si>
  <si>
    <t>開設年月</t>
    <rPh sb="0" eb="2">
      <t>カイセツ</t>
    </rPh>
    <rPh sb="2" eb="4">
      <t>ネンゲツ</t>
    </rPh>
    <phoneticPr fontId="1"/>
  </si>
  <si>
    <t>事業所数</t>
    <rPh sb="0" eb="3">
      <t>ジギョウショ</t>
    </rPh>
    <rPh sb="3" eb="4">
      <t>スウ</t>
    </rPh>
    <phoneticPr fontId="1"/>
  </si>
  <si>
    <t>割合</t>
  </si>
  <si>
    <t>割合</t>
    <rPh sb="0" eb="2">
      <t>ワリアイ</t>
    </rPh>
    <phoneticPr fontId="1"/>
  </si>
  <si>
    <t>～平成18年</t>
    <rPh sb="1" eb="3">
      <t>ヘイセイ</t>
    </rPh>
    <rPh sb="5" eb="6">
      <t>ネン</t>
    </rPh>
    <phoneticPr fontId="1"/>
  </si>
  <si>
    <t>平成19年</t>
    <rPh sb="0" eb="2">
      <t>ヘイセイ</t>
    </rPh>
    <rPh sb="4" eb="5">
      <t>ネン</t>
    </rPh>
    <phoneticPr fontId="1"/>
  </si>
  <si>
    <t>平成20年</t>
    <rPh sb="0" eb="2">
      <t>ヘイセイ</t>
    </rPh>
    <rPh sb="4" eb="5">
      <t>ネン</t>
    </rPh>
    <phoneticPr fontId="1"/>
  </si>
  <si>
    <t>平成21年</t>
    <rPh sb="0" eb="2">
      <t>ヘイセイ</t>
    </rPh>
    <rPh sb="4" eb="5">
      <t>ネン</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</si>
  <si>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</si>
  <si>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</si>
  <si>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</si>
  <si>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</si>
  <si>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計</t>
    <rPh sb="0" eb="1">
      <t>ケイ</t>
    </rPh>
    <phoneticPr fontId="1"/>
  </si>
  <si>
    <t>※　「～平成18年」には、障害者自立支援法施行以前からグループホームを運営していた事業所を含む。</t>
    <rPh sb="4" eb="6">
      <t>ヘイセイ</t>
    </rPh>
    <rPh sb="8" eb="9">
      <t>ネン</t>
    </rPh>
    <rPh sb="13" eb="16">
      <t>ショウガイシャ</t>
    </rPh>
    <rPh sb="16" eb="18">
      <t>ジリツ</t>
    </rPh>
    <rPh sb="18" eb="20">
      <t>シエン</t>
    </rPh>
    <rPh sb="20" eb="21">
      <t>ホウ</t>
    </rPh>
    <rPh sb="21" eb="23">
      <t>セコウ</t>
    </rPh>
    <rPh sb="23" eb="25">
      <t>イゼン</t>
    </rPh>
    <rPh sb="35" eb="37">
      <t>ウンエイ</t>
    </rPh>
    <rPh sb="41" eb="44">
      <t>ジギョウショ</t>
    </rPh>
    <rPh sb="45" eb="46">
      <t>フク</t>
    </rPh>
    <phoneticPr fontId="1"/>
  </si>
  <si>
    <t>　②　事業所の法人種別</t>
    <rPh sb="3" eb="6">
      <t>ジギョウショ</t>
    </rPh>
    <rPh sb="7" eb="9">
      <t>ホウジン</t>
    </rPh>
    <rPh sb="9" eb="11">
      <t>シュベツ</t>
    </rPh>
    <phoneticPr fontId="1"/>
  </si>
  <si>
    <t>法人種別</t>
    <rPh sb="0" eb="2">
      <t>ホウジン</t>
    </rPh>
    <rPh sb="2" eb="4">
      <t>シュベツ</t>
    </rPh>
    <phoneticPr fontId="1"/>
  </si>
  <si>
    <t>地方公共団体</t>
    <rPh sb="0" eb="2">
      <t>チホウ</t>
    </rPh>
    <rPh sb="2" eb="4">
      <t>コウキョウ</t>
    </rPh>
    <rPh sb="4" eb="6">
      <t>ダンタイ</t>
    </rPh>
    <phoneticPr fontId="1"/>
  </si>
  <si>
    <t>社会福祉法人</t>
    <rPh sb="0" eb="2">
      <t>シャカイ</t>
    </rPh>
    <rPh sb="2" eb="4">
      <t>フクシ</t>
    </rPh>
    <rPh sb="4" eb="6">
      <t>ホウジン</t>
    </rPh>
    <phoneticPr fontId="1"/>
  </si>
  <si>
    <t>医療法人</t>
    <rPh sb="0" eb="2">
      <t>イリョウ</t>
    </rPh>
    <rPh sb="2" eb="4">
      <t>ホウジン</t>
    </rPh>
    <phoneticPr fontId="1"/>
  </si>
  <si>
    <t>営利法人（会社）</t>
    <rPh sb="0" eb="2">
      <t>エイリ</t>
    </rPh>
    <rPh sb="2" eb="4">
      <t>ホウジン</t>
    </rPh>
    <rPh sb="5" eb="7">
      <t>カイシャ</t>
    </rPh>
    <phoneticPr fontId="1"/>
  </si>
  <si>
    <t>社団・財団法人</t>
    <rPh sb="0" eb="2">
      <t>シャダン</t>
    </rPh>
    <rPh sb="3" eb="5">
      <t>ザイダン</t>
    </rPh>
    <rPh sb="5" eb="7">
      <t>ホウジン</t>
    </rPh>
    <phoneticPr fontId="1"/>
  </si>
  <si>
    <t>特定非営利活動法人</t>
    <rPh sb="0" eb="2">
      <t>トクテイ</t>
    </rPh>
    <rPh sb="2" eb="5">
      <t>ヒエイリ</t>
    </rPh>
    <rPh sb="5" eb="7">
      <t>カツドウ</t>
    </rPh>
    <rPh sb="7" eb="9">
      <t>ホウジン</t>
    </rPh>
    <phoneticPr fontId="1"/>
  </si>
  <si>
    <t>その他</t>
    <rPh sb="2" eb="3">
      <t>タ</t>
    </rPh>
    <phoneticPr fontId="1"/>
  </si>
  <si>
    <t>（２）共同生活住居の基本情報</t>
    <rPh sb="3" eb="5">
      <t>キョウドウ</t>
    </rPh>
    <rPh sb="5" eb="7">
      <t>セイカツ</t>
    </rPh>
    <rPh sb="7" eb="9">
      <t>ジュウキョ</t>
    </rPh>
    <rPh sb="10" eb="12">
      <t>キホン</t>
    </rPh>
    <rPh sb="12" eb="14">
      <t>ジョウホウ</t>
    </rPh>
    <phoneticPr fontId="1"/>
  </si>
  <si>
    <t>　①　建物の状況</t>
    <rPh sb="3" eb="5">
      <t>タテモノ</t>
    </rPh>
    <rPh sb="6" eb="8">
      <t>ジョウキョウ</t>
    </rPh>
    <phoneticPr fontId="1"/>
  </si>
  <si>
    <t>　　ア　利用建物の形態</t>
    <rPh sb="4" eb="6">
      <t>リヨウ</t>
    </rPh>
    <rPh sb="6" eb="8">
      <t>タテモノ</t>
    </rPh>
    <rPh sb="9" eb="11">
      <t>ケイタイ</t>
    </rPh>
    <phoneticPr fontId="1"/>
  </si>
  <si>
    <t>共同生活住居数</t>
  </si>
  <si>
    <t>共同生活住居数</t>
    <rPh sb="0" eb="2">
      <t>キョウドウ</t>
    </rPh>
    <rPh sb="2" eb="4">
      <t>セイカツ</t>
    </rPh>
    <rPh sb="4" eb="6">
      <t>ジュウキョ</t>
    </rPh>
    <rPh sb="6" eb="7">
      <t>スウ</t>
    </rPh>
    <phoneticPr fontId="1"/>
  </si>
  <si>
    <t>戸建住宅</t>
    <rPh sb="0" eb="2">
      <t>コダテ</t>
    </rPh>
    <rPh sb="2" eb="4">
      <t>ジュウタク</t>
    </rPh>
    <phoneticPr fontId="1"/>
  </si>
  <si>
    <t>集合住宅</t>
    <rPh sb="0" eb="2">
      <t>シュウゴウ</t>
    </rPh>
    <rPh sb="2" eb="4">
      <t>ジュウタク</t>
    </rPh>
    <phoneticPr fontId="1"/>
  </si>
  <si>
    <t>　　イ　利用建物の面積</t>
    <rPh sb="4" eb="6">
      <t>リヨウ</t>
    </rPh>
    <rPh sb="6" eb="8">
      <t>タテモノ</t>
    </rPh>
    <rPh sb="9" eb="11">
      <t>メンセキ</t>
    </rPh>
    <phoneticPr fontId="1"/>
  </si>
  <si>
    <t>275㎡未満</t>
    <rPh sb="4" eb="6">
      <t>ミマン</t>
    </rPh>
    <phoneticPr fontId="1"/>
  </si>
  <si>
    <t>275㎡以上
300㎡未満</t>
    <rPh sb="4" eb="6">
      <t>イジョウ</t>
    </rPh>
    <rPh sb="11" eb="13">
      <t>ミマン</t>
    </rPh>
    <phoneticPr fontId="1"/>
  </si>
  <si>
    <t>300㎡以上
500㎡未満</t>
    <rPh sb="4" eb="6">
      <t>イジョウ</t>
    </rPh>
    <rPh sb="11" eb="13">
      <t>ミマン</t>
    </rPh>
    <phoneticPr fontId="1"/>
  </si>
  <si>
    <t>500㎡以上</t>
    <rPh sb="4" eb="6">
      <t>イジョウ</t>
    </rPh>
    <phoneticPr fontId="1"/>
  </si>
  <si>
    <t>　　ウ　利用建物の新築・既存建物活用の状況</t>
    <rPh sb="4" eb="6">
      <t>リヨウ</t>
    </rPh>
    <rPh sb="6" eb="8">
      <t>タテモノ</t>
    </rPh>
    <rPh sb="9" eb="11">
      <t>シンチク</t>
    </rPh>
    <rPh sb="12" eb="14">
      <t>キソン</t>
    </rPh>
    <rPh sb="14" eb="16">
      <t>タテモノ</t>
    </rPh>
    <rPh sb="16" eb="18">
      <t>カツヨウ</t>
    </rPh>
    <rPh sb="19" eb="21">
      <t>ジョウキョウ</t>
    </rPh>
    <phoneticPr fontId="1"/>
  </si>
  <si>
    <t>新築</t>
    <rPh sb="0" eb="2">
      <t>シンチク</t>
    </rPh>
    <phoneticPr fontId="1"/>
  </si>
  <si>
    <t>既存建物
（民家転用型）</t>
    <rPh sb="0" eb="2">
      <t>キソン</t>
    </rPh>
    <rPh sb="2" eb="4">
      <t>タテモノ</t>
    </rPh>
    <rPh sb="6" eb="8">
      <t>ミンカ</t>
    </rPh>
    <rPh sb="8" eb="10">
      <t>テンヨウ</t>
    </rPh>
    <rPh sb="10" eb="11">
      <t>カタ</t>
    </rPh>
    <phoneticPr fontId="1"/>
  </si>
  <si>
    <t>既存建物
（その他）</t>
    <rPh sb="0" eb="2">
      <t>キソン</t>
    </rPh>
    <rPh sb="2" eb="4">
      <t>タテモノ</t>
    </rPh>
    <rPh sb="8" eb="9">
      <t>タ</t>
    </rPh>
    <phoneticPr fontId="1"/>
  </si>
  <si>
    <t>　　エ　利用建物の所有関係</t>
    <rPh sb="4" eb="6">
      <t>リヨウ</t>
    </rPh>
    <rPh sb="6" eb="8">
      <t>タテモノ</t>
    </rPh>
    <rPh sb="9" eb="11">
      <t>ショユウ</t>
    </rPh>
    <rPh sb="11" eb="13">
      <t>カンケイ</t>
    </rPh>
    <phoneticPr fontId="1"/>
  </si>
  <si>
    <t>自己所有</t>
    <rPh sb="0" eb="2">
      <t>ジコ</t>
    </rPh>
    <rPh sb="2" eb="4">
      <t>ショユウ</t>
    </rPh>
    <phoneticPr fontId="1"/>
  </si>
  <si>
    <t>賃貸</t>
    <rPh sb="0" eb="2">
      <t>チンタイ</t>
    </rPh>
    <phoneticPr fontId="1"/>
  </si>
  <si>
    <t>　②　入居者の状況</t>
    <rPh sb="3" eb="6">
      <t>ニュウキョシャ</t>
    </rPh>
    <rPh sb="7" eb="9">
      <t>ジョウキョウ</t>
    </rPh>
    <phoneticPr fontId="1"/>
  </si>
  <si>
    <t>重度（障害程度区分４以上）の障害者が占める割合</t>
    <rPh sb="0" eb="2">
      <t>ジュウド</t>
    </rPh>
    <rPh sb="3" eb="5">
      <t>ショウガイ</t>
    </rPh>
    <rPh sb="5" eb="7">
      <t>テイド</t>
    </rPh>
    <rPh sb="7" eb="9">
      <t>クブン</t>
    </rPh>
    <rPh sb="10" eb="12">
      <t>イジョウ</t>
    </rPh>
    <rPh sb="14" eb="17">
      <t>ショウガイシャ</t>
    </rPh>
    <rPh sb="18" eb="19">
      <t>シ</t>
    </rPh>
    <rPh sb="21" eb="23">
      <t>ワリアイ</t>
    </rPh>
    <phoneticPr fontId="1"/>
  </si>
  <si>
    <t>10％未満の住居数</t>
    <rPh sb="3" eb="5">
      <t>ミマン</t>
    </rPh>
    <rPh sb="6" eb="8">
      <t>ジュウキョ</t>
    </rPh>
    <rPh sb="8" eb="9">
      <t>スウ</t>
    </rPh>
    <phoneticPr fontId="1"/>
  </si>
  <si>
    <t>10％以上30％未満の住居数</t>
    <rPh sb="3" eb="5">
      <t>イジョウ</t>
    </rPh>
    <rPh sb="8" eb="10">
      <t>ミマン</t>
    </rPh>
    <rPh sb="11" eb="13">
      <t>ジュウキョ</t>
    </rPh>
    <rPh sb="13" eb="14">
      <t>スウ</t>
    </rPh>
    <phoneticPr fontId="1"/>
  </si>
  <si>
    <t>30％以上50％未満の住居数</t>
    <rPh sb="3" eb="5">
      <t>イジョウ</t>
    </rPh>
    <rPh sb="8" eb="10">
      <t>ミマン</t>
    </rPh>
    <rPh sb="11" eb="13">
      <t>ジュウキョ</t>
    </rPh>
    <rPh sb="13" eb="14">
      <t>スウ</t>
    </rPh>
    <phoneticPr fontId="1"/>
  </si>
  <si>
    <t>50％以上70％未満の住居数</t>
    <rPh sb="3" eb="5">
      <t>イジョウ</t>
    </rPh>
    <rPh sb="8" eb="10">
      <t>ミマン</t>
    </rPh>
    <rPh sb="11" eb="13">
      <t>ジュウキョ</t>
    </rPh>
    <rPh sb="13" eb="14">
      <t>スウ</t>
    </rPh>
    <phoneticPr fontId="1"/>
  </si>
  <si>
    <t>70％以上80％未満の住居数</t>
    <rPh sb="3" eb="5">
      <t>イジョウ</t>
    </rPh>
    <rPh sb="8" eb="10">
      <t>ミマン</t>
    </rPh>
    <rPh sb="11" eb="13">
      <t>ジュウキョ</t>
    </rPh>
    <rPh sb="13" eb="14">
      <t>スウ</t>
    </rPh>
    <phoneticPr fontId="1"/>
  </si>
  <si>
    <t>80％以上の住居数</t>
    <rPh sb="3" eb="5">
      <t>イジョウ</t>
    </rPh>
    <rPh sb="6" eb="8">
      <t>ジュウキョ</t>
    </rPh>
    <rPh sb="8" eb="9">
      <t>スウ</t>
    </rPh>
    <phoneticPr fontId="1"/>
  </si>
  <si>
    <t>　③　夜間の支援形態</t>
    <rPh sb="3" eb="5">
      <t>ヤカン</t>
    </rPh>
    <rPh sb="6" eb="8">
      <t>シエン</t>
    </rPh>
    <rPh sb="8" eb="10">
      <t>ケイタイ</t>
    </rPh>
    <phoneticPr fontId="1"/>
  </si>
  <si>
    <t>夜間の支援形態</t>
    <rPh sb="0" eb="2">
      <t>ヤカン</t>
    </rPh>
    <rPh sb="3" eb="5">
      <t>シエン</t>
    </rPh>
    <rPh sb="5" eb="7">
      <t>ケイタイ</t>
    </rPh>
    <phoneticPr fontId="1"/>
  </si>
  <si>
    <t>夜勤</t>
    <rPh sb="0" eb="2">
      <t>ヤキン</t>
    </rPh>
    <phoneticPr fontId="1"/>
  </si>
  <si>
    <t>宿直</t>
    <rPh sb="0" eb="2">
      <t>シュクチョク</t>
    </rPh>
    <phoneticPr fontId="1"/>
  </si>
  <si>
    <t>住み込み</t>
    <rPh sb="0" eb="1">
      <t>ス</t>
    </rPh>
    <rPh sb="2" eb="3">
      <t>コ</t>
    </rPh>
    <phoneticPr fontId="1"/>
  </si>
  <si>
    <t>見回り</t>
    <rPh sb="0" eb="2">
      <t>ミマワ</t>
    </rPh>
    <phoneticPr fontId="1"/>
  </si>
  <si>
    <t>連絡体制の確保</t>
    <rPh sb="0" eb="2">
      <t>レンラク</t>
    </rPh>
    <rPh sb="2" eb="4">
      <t>タイセイ</t>
    </rPh>
    <rPh sb="5" eb="7">
      <t>カクホ</t>
    </rPh>
    <phoneticPr fontId="1"/>
  </si>
  <si>
    <t>警備会社等による対応</t>
    <rPh sb="0" eb="2">
      <t>ケイビ</t>
    </rPh>
    <rPh sb="2" eb="4">
      <t>ガイシャ</t>
    </rPh>
    <rPh sb="4" eb="5">
      <t>ナド</t>
    </rPh>
    <rPh sb="8" eb="10">
      <t>タイオウ</t>
    </rPh>
    <phoneticPr fontId="1"/>
  </si>
  <si>
    <t>対応なし</t>
    <rPh sb="0" eb="2">
      <t>タイオウ</t>
    </rPh>
    <phoneticPr fontId="1"/>
  </si>
  <si>
    <t>住居数</t>
    <rPh sb="0" eb="2">
      <t>ジュウキョ</t>
    </rPh>
    <rPh sb="2" eb="3">
      <t>スウ</t>
    </rPh>
    <phoneticPr fontId="1"/>
  </si>
  <si>
    <t>全て</t>
    <rPh sb="0" eb="1">
      <t>スベ</t>
    </rPh>
    <phoneticPr fontId="1"/>
  </si>
  <si>
    <t>重度（障害程度区分４以上）の入居者が８割を超える共同生活住居</t>
    <rPh sb="0" eb="2">
      <t>ジュウド</t>
    </rPh>
    <rPh sb="3" eb="5">
      <t>ショウガイ</t>
    </rPh>
    <rPh sb="5" eb="7">
      <t>テイド</t>
    </rPh>
    <rPh sb="7" eb="9">
      <t>クブン</t>
    </rPh>
    <rPh sb="10" eb="12">
      <t>イジョウ</t>
    </rPh>
    <rPh sb="14" eb="17">
      <t>ニュウキョシャ</t>
    </rPh>
    <rPh sb="19" eb="20">
      <t>ワリ</t>
    </rPh>
    <rPh sb="21" eb="22">
      <t>コ</t>
    </rPh>
    <rPh sb="24" eb="26">
      <t>キョウドウ</t>
    </rPh>
    <rPh sb="26" eb="28">
      <t>セイカツ</t>
    </rPh>
    <rPh sb="28" eb="30">
      <t>ジュウキョ</t>
    </rPh>
    <phoneticPr fontId="1"/>
  </si>
  <si>
    <t>重度（障害程度区分４以上）の者の占める割合　27.0％</t>
    <rPh sb="0" eb="2">
      <t>ジュウド</t>
    </rPh>
    <rPh sb="3" eb="5">
      <t>ショウガイ</t>
    </rPh>
    <rPh sb="5" eb="7">
      <t>テイド</t>
    </rPh>
    <rPh sb="7" eb="9">
      <t>クブン</t>
    </rPh>
    <rPh sb="10" eb="12">
      <t>イジョウ</t>
    </rPh>
    <rPh sb="14" eb="15">
      <t>モノ</t>
    </rPh>
    <rPh sb="16" eb="17">
      <t>シ</t>
    </rPh>
    <rPh sb="19" eb="21">
      <t>ワリアイ</t>
    </rPh>
    <phoneticPr fontId="1"/>
  </si>
  <si>
    <t>※複数回答可</t>
    <rPh sb="1" eb="3">
      <t>フクスウ</t>
    </rPh>
    <rPh sb="3" eb="5">
      <t>カイトウ</t>
    </rPh>
    <rPh sb="5" eb="6">
      <t>カ</t>
    </rPh>
    <phoneticPr fontId="1"/>
  </si>
  <si>
    <t>（３）消防用設備の設置状況等</t>
    <rPh sb="3" eb="6">
      <t>ショウボウヨウ</t>
    </rPh>
    <rPh sb="6" eb="8">
      <t>セツビ</t>
    </rPh>
    <rPh sb="9" eb="11">
      <t>セッチ</t>
    </rPh>
    <rPh sb="11" eb="13">
      <t>ジョウキョウ</t>
    </rPh>
    <rPh sb="13" eb="14">
      <t>ナド</t>
    </rPh>
    <phoneticPr fontId="1"/>
  </si>
  <si>
    <t>　①　スプリンクラー設備（消防法第17条、消防法施行令第12条）</t>
    <rPh sb="10" eb="12">
      <t>セツビ</t>
    </rPh>
    <rPh sb="13" eb="16">
      <t>ショウボウホウ</t>
    </rPh>
    <rPh sb="16" eb="17">
      <t>ダイ</t>
    </rPh>
    <rPh sb="19" eb="20">
      <t>ジョウ</t>
    </rPh>
    <rPh sb="21" eb="24">
      <t>ショウボウホウ</t>
    </rPh>
    <rPh sb="24" eb="26">
      <t>セコウ</t>
    </rPh>
    <rPh sb="26" eb="27">
      <t>レイ</t>
    </rPh>
    <rPh sb="27" eb="28">
      <t>ダイ</t>
    </rPh>
    <rPh sb="30" eb="31">
      <t>ジョウ</t>
    </rPh>
    <phoneticPr fontId="1"/>
  </si>
  <si>
    <t>　　ア　設置状況</t>
    <rPh sb="4" eb="6">
      <t>セッチ</t>
    </rPh>
    <rPh sb="6" eb="8">
      <t>ジョウキョウ</t>
    </rPh>
    <phoneticPr fontId="1"/>
  </si>
  <si>
    <t>設置合計</t>
  </si>
  <si>
    <t>設置義務有</t>
  </si>
  <si>
    <t>設置義務無</t>
  </si>
  <si>
    <t>設置有</t>
  </si>
  <si>
    <t>設置無</t>
  </si>
  <si>
    <t>右記以外</t>
  </si>
  <si>
    <t>義務免除</t>
  </si>
  <si>
    <t>　　イ　スプリンクラー設備が未設置の共同生活住居の今後の設置予定時期</t>
    <rPh sb="11" eb="13">
      <t>セツビ</t>
    </rPh>
    <rPh sb="14" eb="15">
      <t>ミ</t>
    </rPh>
    <rPh sb="15" eb="17">
      <t>セッチ</t>
    </rPh>
    <rPh sb="18" eb="20">
      <t>キョウドウ</t>
    </rPh>
    <rPh sb="20" eb="22">
      <t>セイカツ</t>
    </rPh>
    <rPh sb="22" eb="24">
      <t>ジュウキョ</t>
    </rPh>
    <rPh sb="25" eb="27">
      <t>コンゴ</t>
    </rPh>
    <rPh sb="28" eb="30">
      <t>セッチ</t>
    </rPh>
    <rPh sb="30" eb="32">
      <t>ヨテイ</t>
    </rPh>
    <rPh sb="32" eb="34">
      <t>ジキ</t>
    </rPh>
    <phoneticPr fontId="1"/>
  </si>
  <si>
    <t>合計</t>
  </si>
  <si>
    <t>予定時期明確</t>
  </si>
  <si>
    <t>予定時期未定</t>
  </si>
  <si>
    <t>　②　自動火災報知設備（消防法第17条、消防法施行令第21条）</t>
    <rPh sb="3" eb="5">
      <t>ジドウ</t>
    </rPh>
    <rPh sb="5" eb="7">
      <t>カサイ</t>
    </rPh>
    <rPh sb="7" eb="9">
      <t>ホウチ</t>
    </rPh>
    <rPh sb="9" eb="11">
      <t>セツビ</t>
    </rPh>
    <rPh sb="12" eb="15">
      <t>ショウボウホウ</t>
    </rPh>
    <rPh sb="15" eb="16">
      <t>ダイ</t>
    </rPh>
    <rPh sb="18" eb="19">
      <t>ジョウ</t>
    </rPh>
    <rPh sb="20" eb="23">
      <t>ショウボウホウ</t>
    </rPh>
    <rPh sb="23" eb="25">
      <t>セコウ</t>
    </rPh>
    <rPh sb="25" eb="26">
      <t>レイ</t>
    </rPh>
    <rPh sb="26" eb="27">
      <t>ダイ</t>
    </rPh>
    <rPh sb="29" eb="30">
      <t>ジョウ</t>
    </rPh>
    <phoneticPr fontId="1"/>
  </si>
  <si>
    <t>　　ア　設置状況</t>
    <rPh sb="4" eb="6">
      <t>セッチ</t>
    </rPh>
    <rPh sb="6" eb="8">
      <t>ジョウキョウ</t>
    </rPh>
    <phoneticPr fontId="1"/>
  </si>
  <si>
    <t>　　イ　自動火災報知設備が未設置の共同生活住居の今後の設置予定時期</t>
    <rPh sb="4" eb="6">
      <t>ジドウ</t>
    </rPh>
    <rPh sb="6" eb="8">
      <t>カサイ</t>
    </rPh>
    <rPh sb="8" eb="10">
      <t>ホウチ</t>
    </rPh>
    <rPh sb="10" eb="12">
      <t>セツビ</t>
    </rPh>
    <rPh sb="13" eb="14">
      <t>ミ</t>
    </rPh>
    <rPh sb="14" eb="16">
      <t>セッチ</t>
    </rPh>
    <rPh sb="17" eb="19">
      <t>キョウドウ</t>
    </rPh>
    <rPh sb="19" eb="21">
      <t>セイカツ</t>
    </rPh>
    <rPh sb="21" eb="23">
      <t>ジュウキョ</t>
    </rPh>
    <rPh sb="24" eb="26">
      <t>コンゴ</t>
    </rPh>
    <rPh sb="27" eb="29">
      <t>セッチ</t>
    </rPh>
    <rPh sb="29" eb="31">
      <t>ヨテイ</t>
    </rPh>
    <rPh sb="31" eb="33">
      <t>ジキ</t>
    </rPh>
    <phoneticPr fontId="1"/>
  </si>
  <si>
    <t>　③　消防機関へ通報する火災報知設備（消防法第17条、消防法施行令第23条）</t>
    <rPh sb="3" eb="5">
      <t>ショウボウ</t>
    </rPh>
    <rPh sb="5" eb="7">
      <t>キカン</t>
    </rPh>
    <rPh sb="8" eb="10">
      <t>ツウホウ</t>
    </rPh>
    <rPh sb="12" eb="14">
      <t>カサイ</t>
    </rPh>
    <rPh sb="14" eb="16">
      <t>ホウチ</t>
    </rPh>
    <rPh sb="16" eb="18">
      <t>セツビ</t>
    </rPh>
    <rPh sb="19" eb="22">
      <t>ショウボウホウ</t>
    </rPh>
    <rPh sb="22" eb="23">
      <t>ダイ</t>
    </rPh>
    <rPh sb="25" eb="26">
      <t>ジョウ</t>
    </rPh>
    <rPh sb="27" eb="30">
      <t>ショウボウホウ</t>
    </rPh>
    <rPh sb="30" eb="32">
      <t>セコウ</t>
    </rPh>
    <rPh sb="32" eb="33">
      <t>レイ</t>
    </rPh>
    <rPh sb="33" eb="34">
      <t>ダイ</t>
    </rPh>
    <rPh sb="36" eb="37">
      <t>ジョウ</t>
    </rPh>
    <phoneticPr fontId="1"/>
  </si>
  <si>
    <t>　　イ　消防機関へ通報する火災報知設備が未設置の共同生活住居の今後の設置予定時期</t>
    <rPh sb="4" eb="6">
      <t>ショウボウ</t>
    </rPh>
    <rPh sb="6" eb="8">
      <t>キカン</t>
    </rPh>
    <rPh sb="9" eb="11">
      <t>ツウホウ</t>
    </rPh>
    <rPh sb="13" eb="15">
      <t>カサイ</t>
    </rPh>
    <rPh sb="15" eb="17">
      <t>ホウチ</t>
    </rPh>
    <rPh sb="17" eb="19">
      <t>セツビ</t>
    </rPh>
    <rPh sb="20" eb="21">
      <t>ミ</t>
    </rPh>
    <rPh sb="21" eb="23">
      <t>セッチ</t>
    </rPh>
    <rPh sb="24" eb="26">
      <t>キョウドウ</t>
    </rPh>
    <rPh sb="26" eb="28">
      <t>セイカツ</t>
    </rPh>
    <rPh sb="28" eb="30">
      <t>ジュウキョ</t>
    </rPh>
    <rPh sb="31" eb="33">
      <t>コンゴ</t>
    </rPh>
    <rPh sb="34" eb="36">
      <t>セッチ</t>
    </rPh>
    <rPh sb="36" eb="38">
      <t>ヨテイ</t>
    </rPh>
    <rPh sb="38" eb="40">
      <t>ジキ</t>
    </rPh>
    <phoneticPr fontId="1"/>
  </si>
  <si>
    <t>（４）スプリンクラー設備が未設置の共同生活住居の状況</t>
    <rPh sb="10" eb="12">
      <t>セツビ</t>
    </rPh>
    <rPh sb="13" eb="14">
      <t>ミ</t>
    </rPh>
    <rPh sb="14" eb="16">
      <t>セッチ</t>
    </rPh>
    <rPh sb="17" eb="19">
      <t>キョウドウ</t>
    </rPh>
    <rPh sb="19" eb="21">
      <t>セイカツ</t>
    </rPh>
    <rPh sb="21" eb="23">
      <t>ジュウキョ</t>
    </rPh>
    <rPh sb="24" eb="26">
      <t>ジョウキョウ</t>
    </rPh>
    <phoneticPr fontId="1"/>
  </si>
  <si>
    <t>　①　未設置で今後の設置予定も未定である理由　　　※　複数回答可</t>
    <rPh sb="3" eb="4">
      <t>ミ</t>
    </rPh>
    <rPh sb="4" eb="6">
      <t>セッチ</t>
    </rPh>
    <rPh sb="7" eb="9">
      <t>コンゴ</t>
    </rPh>
    <rPh sb="10" eb="12">
      <t>セッチ</t>
    </rPh>
    <rPh sb="12" eb="14">
      <t>ヨテイ</t>
    </rPh>
    <rPh sb="15" eb="17">
      <t>ミテイ</t>
    </rPh>
    <rPh sb="20" eb="22">
      <t>リユウ</t>
    </rPh>
    <rPh sb="27" eb="29">
      <t>フクスウ</t>
    </rPh>
    <rPh sb="29" eb="31">
      <t>カイトウ</t>
    </rPh>
    <rPh sb="31" eb="32">
      <t>カ</t>
    </rPh>
    <phoneticPr fontId="1"/>
  </si>
  <si>
    <t>調査施設数</t>
    <rPh sb="0" eb="2">
      <t>チョウサ</t>
    </rPh>
    <rPh sb="2" eb="5">
      <t>シセツスウ</t>
    </rPh>
    <phoneticPr fontId="10"/>
  </si>
  <si>
    <t>経済的理由</t>
    <rPh sb="0" eb="3">
      <t>ケイザイテキ</t>
    </rPh>
    <rPh sb="3" eb="5">
      <t>リユウ</t>
    </rPh>
    <phoneticPr fontId="10"/>
  </si>
  <si>
    <t>構造的理由</t>
    <rPh sb="0" eb="3">
      <t>コウゾウテキ</t>
    </rPh>
    <rPh sb="3" eb="5">
      <t>リユウ</t>
    </rPh>
    <phoneticPr fontId="10"/>
  </si>
  <si>
    <t>その他の理由</t>
    <rPh sb="2" eb="3">
      <t>タ</t>
    </rPh>
    <rPh sb="4" eb="6">
      <t>リユウ</t>
    </rPh>
    <phoneticPr fontId="10"/>
  </si>
  <si>
    <t>回答数</t>
    <rPh sb="0" eb="3">
      <t>カイトウスウ</t>
    </rPh>
    <phoneticPr fontId="10"/>
  </si>
  <si>
    <t>設置費用が高額</t>
    <rPh sb="0" eb="2">
      <t>セッチ</t>
    </rPh>
    <rPh sb="2" eb="4">
      <t>ヒヨウ</t>
    </rPh>
    <rPh sb="5" eb="7">
      <t>コウガク</t>
    </rPh>
    <phoneticPr fontId="10"/>
  </si>
  <si>
    <t>貯水槽・ポンプ</t>
    <rPh sb="0" eb="3">
      <t>チョスイソウ</t>
    </rPh>
    <phoneticPr fontId="10"/>
  </si>
  <si>
    <t>工事費用が高額</t>
    <rPh sb="0" eb="2">
      <t>コウジ</t>
    </rPh>
    <rPh sb="2" eb="4">
      <t>ヒヨウ</t>
    </rPh>
    <rPh sb="5" eb="7">
      <t>コウガク</t>
    </rPh>
    <phoneticPr fontId="10"/>
  </si>
  <si>
    <t>水道料金上昇</t>
    <rPh sb="0" eb="2">
      <t>スイドウ</t>
    </rPh>
    <rPh sb="2" eb="4">
      <t>リョウキン</t>
    </rPh>
    <rPh sb="4" eb="6">
      <t>ジョウショウ</t>
    </rPh>
    <phoneticPr fontId="10"/>
  </si>
  <si>
    <t>配管</t>
    <rPh sb="0" eb="2">
      <t>ハイカン</t>
    </rPh>
    <phoneticPr fontId="10"/>
  </si>
  <si>
    <t>貸主の了承</t>
    <rPh sb="0" eb="2">
      <t>カシヌシ</t>
    </rPh>
    <rPh sb="3" eb="5">
      <t>リョウショウ</t>
    </rPh>
    <phoneticPr fontId="10"/>
  </si>
  <si>
    <t>メンテナンス費用</t>
    <rPh sb="6" eb="8">
      <t>ヒヨウ</t>
    </rPh>
    <phoneticPr fontId="10"/>
  </si>
  <si>
    <t>配管の敷設場所</t>
    <rPh sb="0" eb="2">
      <t>ハイカン</t>
    </rPh>
    <rPh sb="3" eb="5">
      <t>フセツ</t>
    </rPh>
    <rPh sb="5" eb="7">
      <t>バショ</t>
    </rPh>
    <phoneticPr fontId="10"/>
  </si>
  <si>
    <t>防火区画</t>
    <rPh sb="0" eb="2">
      <t>ボウカ</t>
    </rPh>
    <rPh sb="2" eb="4">
      <t>クカク</t>
    </rPh>
    <phoneticPr fontId="10"/>
  </si>
  <si>
    <t>建物の老朽化</t>
    <rPh sb="0" eb="2">
      <t>タテモノ</t>
    </rPh>
    <rPh sb="3" eb="6">
      <t>ロウキュウカ</t>
    </rPh>
    <phoneticPr fontId="10"/>
  </si>
  <si>
    <t>その他※</t>
    <rPh sb="2" eb="3">
      <t>タ</t>
    </rPh>
    <phoneticPr fontId="10"/>
  </si>
  <si>
    <t>計</t>
    <rPh sb="0" eb="1">
      <t>ケイ</t>
    </rPh>
    <phoneticPr fontId="10"/>
  </si>
  <si>
    <t>※その他の主なコメント…設置義務がない、補助金がない等、他の項目に該当するものが多い</t>
    <rPh sb="3" eb="4">
      <t>タ</t>
    </rPh>
    <rPh sb="5" eb="6">
      <t>オモ</t>
    </rPh>
    <rPh sb="12" eb="14">
      <t>セッチ</t>
    </rPh>
    <rPh sb="14" eb="16">
      <t>ギム</t>
    </rPh>
    <rPh sb="20" eb="23">
      <t>ホジョキン</t>
    </rPh>
    <rPh sb="26" eb="27">
      <t>ナド</t>
    </rPh>
    <rPh sb="28" eb="29">
      <t>タ</t>
    </rPh>
    <rPh sb="30" eb="32">
      <t>コウモク</t>
    </rPh>
    <rPh sb="33" eb="35">
      <t>ガイトウ</t>
    </rPh>
    <rPh sb="40" eb="41">
      <t>オオ</t>
    </rPh>
    <phoneticPr fontId="10"/>
  </si>
  <si>
    <t>調査施設数における割合</t>
    <rPh sb="0" eb="2">
      <t>チョウサ</t>
    </rPh>
    <rPh sb="2" eb="5">
      <t>シセツスウ</t>
    </rPh>
    <rPh sb="9" eb="11">
      <t>ワリアイ</t>
    </rPh>
    <phoneticPr fontId="10"/>
  </si>
  <si>
    <t>設置費用の見積額
（１㎡あたり）</t>
    <rPh sb="0" eb="2">
      <t>セッチ</t>
    </rPh>
    <rPh sb="2" eb="4">
      <t>ヒヨウ</t>
    </rPh>
    <rPh sb="5" eb="7">
      <t>ミツモリ</t>
    </rPh>
    <rPh sb="7" eb="8">
      <t>ガク</t>
    </rPh>
    <phoneticPr fontId="1"/>
  </si>
  <si>
    <t>10,000円未満</t>
    <rPh sb="6" eb="7">
      <t>エン</t>
    </rPh>
    <rPh sb="7" eb="9">
      <t>ミマン</t>
    </rPh>
    <phoneticPr fontId="1"/>
  </si>
  <si>
    <t>10,000円～15,000円未満</t>
    <rPh sb="6" eb="7">
      <t>エン</t>
    </rPh>
    <rPh sb="14" eb="15">
      <t>エン</t>
    </rPh>
    <rPh sb="15" eb="17">
      <t>ミマン</t>
    </rPh>
    <phoneticPr fontId="1"/>
  </si>
  <si>
    <t>15,000円～20,000円未満</t>
    <rPh sb="6" eb="7">
      <t>エン</t>
    </rPh>
    <rPh sb="14" eb="15">
      <t>エン</t>
    </rPh>
    <rPh sb="15" eb="17">
      <t>ミマン</t>
    </rPh>
    <phoneticPr fontId="1"/>
  </si>
  <si>
    <t>20,000円～25,000円未満</t>
    <rPh sb="6" eb="7">
      <t>エン</t>
    </rPh>
    <rPh sb="14" eb="15">
      <t>エン</t>
    </rPh>
    <rPh sb="15" eb="17">
      <t>ミマン</t>
    </rPh>
    <phoneticPr fontId="1"/>
  </si>
  <si>
    <t>25,000円～30,000円未満</t>
    <rPh sb="6" eb="7">
      <t>エン</t>
    </rPh>
    <rPh sb="14" eb="15">
      <t>エン</t>
    </rPh>
    <rPh sb="15" eb="17">
      <t>ミマン</t>
    </rPh>
    <phoneticPr fontId="1"/>
  </si>
  <si>
    <t>30,000円以上</t>
    <rPh sb="6" eb="7">
      <t>エン</t>
    </rPh>
    <rPh sb="7" eb="9">
      <t>イジョウ</t>
    </rPh>
    <phoneticPr fontId="1"/>
  </si>
  <si>
    <t>合計</t>
    <rPh sb="0" eb="2">
      <t>ゴウケイ</t>
    </rPh>
    <phoneticPr fontId="1"/>
  </si>
  <si>
    <t>共同生活住居数</t>
    <rPh sb="0" eb="2">
      <t>キョウドウ</t>
    </rPh>
    <rPh sb="2" eb="4">
      <t>セイカツ</t>
    </rPh>
    <rPh sb="4" eb="6">
      <t>ジュウキョ</t>
    </rPh>
    <rPh sb="6" eb="7">
      <t>スウ</t>
    </rPh>
    <phoneticPr fontId="1"/>
  </si>
  <si>
    <t>割合</t>
    <rPh sb="0" eb="2">
      <t>ワリアイ</t>
    </rPh>
    <phoneticPr fontId="1"/>
  </si>
  <si>
    <t>　③　スプリンクラー設備を設置する場合の種類</t>
    <rPh sb="10" eb="12">
      <t>セツビ</t>
    </rPh>
    <rPh sb="13" eb="15">
      <t>セッチ</t>
    </rPh>
    <rPh sb="17" eb="19">
      <t>バアイ</t>
    </rPh>
    <rPh sb="20" eb="22">
      <t>シュルイ</t>
    </rPh>
    <phoneticPr fontId="1"/>
  </si>
  <si>
    <t>特定施設水道連結型</t>
    <rPh sb="0" eb="2">
      <t>トクテイ</t>
    </rPh>
    <rPh sb="2" eb="4">
      <t>シセツ</t>
    </rPh>
    <rPh sb="4" eb="6">
      <t>スイドウ</t>
    </rPh>
    <rPh sb="6" eb="9">
      <t>レンケツガタ</t>
    </rPh>
    <phoneticPr fontId="1"/>
  </si>
  <si>
    <t>パッケージ型自動消火</t>
    <rPh sb="5" eb="6">
      <t>ガタ</t>
    </rPh>
    <rPh sb="6" eb="8">
      <t>ジドウ</t>
    </rPh>
    <rPh sb="8" eb="10">
      <t>ショウカ</t>
    </rPh>
    <phoneticPr fontId="1"/>
  </si>
  <si>
    <t>左記以外のスプリンクラー設備</t>
    <rPh sb="0" eb="2">
      <t>サキ</t>
    </rPh>
    <rPh sb="2" eb="4">
      <t>イガイ</t>
    </rPh>
    <rPh sb="12" eb="14">
      <t>セツビ</t>
    </rPh>
    <phoneticPr fontId="1"/>
  </si>
  <si>
    <t>不明</t>
    <rPh sb="0" eb="2">
      <t>フメイ</t>
    </rPh>
    <phoneticPr fontId="1"/>
  </si>
  <si>
    <t>（５）非常災害対策の実施状況</t>
    <rPh sb="3" eb="5">
      <t>ヒジョウ</t>
    </rPh>
    <rPh sb="5" eb="7">
      <t>サイガイ</t>
    </rPh>
    <rPh sb="7" eb="9">
      <t>タイサク</t>
    </rPh>
    <rPh sb="10" eb="12">
      <t>ジッシ</t>
    </rPh>
    <rPh sb="12" eb="14">
      <t>ジョウキョウ</t>
    </rPh>
    <phoneticPr fontId="1"/>
  </si>
  <si>
    <t>　①　非常災害対策における計画の策定、避難訓練実施の有無</t>
    <rPh sb="3" eb="5">
      <t>ヒジョウ</t>
    </rPh>
    <rPh sb="5" eb="7">
      <t>サイガイ</t>
    </rPh>
    <rPh sb="7" eb="9">
      <t>タイサク</t>
    </rPh>
    <rPh sb="13" eb="15">
      <t>ケイカク</t>
    </rPh>
    <rPh sb="16" eb="18">
      <t>サクテイ</t>
    </rPh>
    <rPh sb="19" eb="21">
      <t>ヒナン</t>
    </rPh>
    <rPh sb="21" eb="23">
      <t>クンレン</t>
    </rPh>
    <rPh sb="23" eb="25">
      <t>ジッシ</t>
    </rPh>
    <rPh sb="26" eb="28">
      <t>ウム</t>
    </rPh>
    <phoneticPr fontId="1"/>
  </si>
  <si>
    <t>計画の策定</t>
  </si>
  <si>
    <t>避難訓練の実施</t>
  </si>
  <si>
    <t>策定</t>
  </si>
  <si>
    <t>未策定</t>
  </si>
  <si>
    <t>実施</t>
  </si>
  <si>
    <t>未実施</t>
  </si>
  <si>
    <t>　　・　全ての事業所は、非常災害に関する具体的計画を立てる必要あり。</t>
    <rPh sb="4" eb="5">
      <t>スベ</t>
    </rPh>
    <rPh sb="7" eb="10">
      <t>ジギョウショ</t>
    </rPh>
    <rPh sb="12" eb="14">
      <t>ヒジョウ</t>
    </rPh>
    <rPh sb="14" eb="16">
      <t>サイガイ</t>
    </rPh>
    <rPh sb="17" eb="18">
      <t>カン</t>
    </rPh>
    <rPh sb="20" eb="23">
      <t>グタイテキ</t>
    </rPh>
    <rPh sb="23" eb="25">
      <t>ケイカク</t>
    </rPh>
    <rPh sb="26" eb="27">
      <t>タ</t>
    </rPh>
    <rPh sb="29" eb="31">
      <t>ヒツヨウ</t>
    </rPh>
    <phoneticPr fontId="1"/>
  </si>
  <si>
    <t>　　・　全ての事業所は、定期的に避難、救出その他必要な訓練を行う必要あり。</t>
    <rPh sb="4" eb="5">
      <t>スベ</t>
    </rPh>
    <rPh sb="7" eb="10">
      <t>ジギョウショ</t>
    </rPh>
    <rPh sb="12" eb="15">
      <t>テイキテキ</t>
    </rPh>
    <rPh sb="16" eb="18">
      <t>ヒナン</t>
    </rPh>
    <rPh sb="19" eb="21">
      <t>キュウシュツ</t>
    </rPh>
    <rPh sb="23" eb="24">
      <t>タ</t>
    </rPh>
    <rPh sb="24" eb="26">
      <t>ヒツヨウ</t>
    </rPh>
    <rPh sb="27" eb="29">
      <t>クンレン</t>
    </rPh>
    <rPh sb="30" eb="31">
      <t>オコナ</t>
    </rPh>
    <rPh sb="32" eb="34">
      <t>ヒツヨウ</t>
    </rPh>
    <phoneticPr fontId="1"/>
  </si>
  <si>
    <t>　　　年間実施回数の平均</t>
    <rPh sb="3" eb="5">
      <t>ネンカン</t>
    </rPh>
    <rPh sb="5" eb="7">
      <t>ジッシ</t>
    </rPh>
    <rPh sb="7" eb="9">
      <t>カイスウ</t>
    </rPh>
    <rPh sb="10" eb="12">
      <t>ヘイキン</t>
    </rPh>
    <phoneticPr fontId="1"/>
  </si>
  <si>
    <t>　　　　　　　３．０回　　</t>
    <rPh sb="10" eb="11">
      <t>カイ</t>
    </rPh>
    <phoneticPr fontId="1"/>
  </si>
  <si>
    <t>　②　避難訓練への地域住民の参加</t>
    <rPh sb="3" eb="5">
      <t>ヒナン</t>
    </rPh>
    <rPh sb="5" eb="7">
      <t>クンレン</t>
    </rPh>
    <rPh sb="9" eb="11">
      <t>チイキ</t>
    </rPh>
    <rPh sb="11" eb="13">
      <t>ジュウミン</t>
    </rPh>
    <rPh sb="14" eb="16">
      <t>サンカ</t>
    </rPh>
    <phoneticPr fontId="1"/>
  </si>
  <si>
    <t>地域住民の参加</t>
  </si>
  <si>
    <t>有</t>
  </si>
  <si>
    <t>無</t>
  </si>
  <si>
    <t>障害者のグループホーム・ケアホームにおける防火安全体制等に関する
実態調査及び訪問調査について（神奈川県結果）</t>
    <rPh sb="0" eb="3">
      <t>ショウガイシャ</t>
    </rPh>
    <rPh sb="21" eb="23">
      <t>ボウカ</t>
    </rPh>
    <rPh sb="23" eb="25">
      <t>アンゼン</t>
    </rPh>
    <rPh sb="25" eb="27">
      <t>タイセイ</t>
    </rPh>
    <rPh sb="27" eb="28">
      <t>ナド</t>
    </rPh>
    <rPh sb="29" eb="30">
      <t>カン</t>
    </rPh>
    <rPh sb="33" eb="35">
      <t>ジッタイ</t>
    </rPh>
    <rPh sb="35" eb="37">
      <t>チョウサ</t>
    </rPh>
    <rPh sb="37" eb="38">
      <t>オヨ</t>
    </rPh>
    <rPh sb="39" eb="41">
      <t>ホウモン</t>
    </rPh>
    <rPh sb="41" eb="43">
      <t>チョウサ</t>
    </rPh>
    <rPh sb="48" eb="52">
      <t>カナガワケン</t>
    </rPh>
    <rPh sb="52" eb="54">
      <t>ケッカ</t>
    </rPh>
    <phoneticPr fontId="1"/>
  </si>
  <si>
    <t>・ グループホーム・ケアホームの共同生活住居の建物の形態は、戸建住宅が61.9％（190住居）、集合住宅　が30.6％（94住居）、その他が7.5％（23住居）となっており、利用建物の面積は、275㎡未満が約9割（288住居）となっている。</t>
    <rPh sb="16" eb="18">
      <t>キョウドウ</t>
    </rPh>
    <rPh sb="18" eb="20">
      <t>セイカツ</t>
    </rPh>
    <rPh sb="20" eb="22">
      <t>ジュウキョ</t>
    </rPh>
    <rPh sb="23" eb="25">
      <t>タテモノ</t>
    </rPh>
    <rPh sb="26" eb="28">
      <t>ケイタイ</t>
    </rPh>
    <rPh sb="30" eb="32">
      <t>コダテ</t>
    </rPh>
    <rPh sb="32" eb="34">
      <t>ジュウタク</t>
    </rPh>
    <rPh sb="44" eb="46">
      <t>ジュウキョ</t>
    </rPh>
    <rPh sb="48" eb="50">
      <t>シュウゴウ</t>
    </rPh>
    <rPh sb="50" eb="52">
      <t>ジュウタク</t>
    </rPh>
    <rPh sb="62" eb="64">
      <t>ジュウキョ</t>
    </rPh>
    <rPh sb="68" eb="69">
      <t>タ</t>
    </rPh>
    <rPh sb="77" eb="79">
      <t>ジュウキョ</t>
    </rPh>
    <rPh sb="87" eb="89">
      <t>リヨウ</t>
    </rPh>
    <rPh sb="89" eb="91">
      <t>タテモノ</t>
    </rPh>
    <rPh sb="92" eb="94">
      <t>メンセキ</t>
    </rPh>
    <rPh sb="100" eb="102">
      <t>ミマン</t>
    </rPh>
    <rPh sb="103" eb="104">
      <t>ヤク</t>
    </rPh>
    <rPh sb="105" eb="106">
      <t>ワリ</t>
    </rPh>
    <rPh sb="110" eb="112">
      <t>ジュウキョ</t>
    </rPh>
    <phoneticPr fontId="1"/>
  </si>
  <si>
    <t>・ また、共同生活住居のうち53.7％（165住居）が既存建物を活用しており、建物の所有関係をみると、賃貸に割合が82.4％（253住居）となっている。</t>
    <rPh sb="5" eb="7">
      <t>キョウドウ</t>
    </rPh>
    <rPh sb="7" eb="9">
      <t>セイカツ</t>
    </rPh>
    <rPh sb="9" eb="11">
      <t>ジュウキョ</t>
    </rPh>
    <rPh sb="23" eb="25">
      <t>ジュウキョ</t>
    </rPh>
    <rPh sb="27" eb="29">
      <t>キソン</t>
    </rPh>
    <rPh sb="29" eb="31">
      <t>タテモノ</t>
    </rPh>
    <rPh sb="32" eb="34">
      <t>カツヨウ</t>
    </rPh>
    <rPh sb="39" eb="41">
      <t>タテモノ</t>
    </rPh>
    <rPh sb="42" eb="44">
      <t>ショユウ</t>
    </rPh>
    <rPh sb="44" eb="46">
      <t>カンケイ</t>
    </rPh>
    <rPh sb="51" eb="53">
      <t>チンタイ</t>
    </rPh>
    <rPh sb="54" eb="56">
      <t>ワリアイ</t>
    </rPh>
    <rPh sb="66" eb="68">
      <t>ジュウキョ</t>
    </rPh>
    <phoneticPr fontId="1"/>
  </si>
  <si>
    <t>　建物形態等／消火設備の設置状況等／非常災害対策の実施状況／入居者の状況／夜間の支援形態等</t>
    <rPh sb="1" eb="3">
      <t>タテモノ</t>
    </rPh>
    <rPh sb="3" eb="5">
      <t>ケイタイ</t>
    </rPh>
    <rPh sb="5" eb="6">
      <t>ナド</t>
    </rPh>
    <rPh sb="7" eb="9">
      <t>ショウカ</t>
    </rPh>
    <rPh sb="9" eb="11">
      <t>セツビ</t>
    </rPh>
    <rPh sb="12" eb="14">
      <t>セッチ</t>
    </rPh>
    <rPh sb="14" eb="16">
      <t>ジョウキョウ</t>
    </rPh>
    <rPh sb="16" eb="17">
      <t>ナド</t>
    </rPh>
    <rPh sb="18" eb="20">
      <t>ヒジョウ</t>
    </rPh>
    <rPh sb="20" eb="22">
      <t>サイガイ</t>
    </rPh>
    <rPh sb="22" eb="24">
      <t>タイサク</t>
    </rPh>
    <rPh sb="25" eb="27">
      <t>ジッシ</t>
    </rPh>
    <rPh sb="27" eb="29">
      <t>ジョウキョウ</t>
    </rPh>
    <rPh sb="30" eb="33">
      <t>ニュウキョシャ</t>
    </rPh>
    <rPh sb="34" eb="36">
      <t>ジョウキョウ</t>
    </rPh>
    <rPh sb="37" eb="39">
      <t>ヤカン</t>
    </rPh>
    <rPh sb="40" eb="42">
      <t>シエン</t>
    </rPh>
    <rPh sb="42" eb="44">
      <t>ケイタイ</t>
    </rPh>
    <rPh sb="44" eb="45">
      <t>ナド</t>
    </rPh>
    <phoneticPr fontId="1"/>
  </si>
  <si>
    <t>・ グループホーム・ケアホームの共同生活住居の入居者のうち、重度（障害程度区分４以上）の障害者が占める割合は27.0％となっている。</t>
    <rPh sb="16" eb="18">
      <t>キョウドウ</t>
    </rPh>
    <rPh sb="18" eb="20">
      <t>セイカツ</t>
    </rPh>
    <rPh sb="20" eb="22">
      <t>ジュウキョ</t>
    </rPh>
    <rPh sb="23" eb="26">
      <t>ニュウキョシャ</t>
    </rPh>
    <rPh sb="30" eb="32">
      <t>ジュウド</t>
    </rPh>
    <rPh sb="33" eb="35">
      <t>ショウガイ</t>
    </rPh>
    <rPh sb="35" eb="37">
      <t>テイド</t>
    </rPh>
    <rPh sb="37" eb="39">
      <t>クブン</t>
    </rPh>
    <rPh sb="40" eb="42">
      <t>イジョウ</t>
    </rPh>
    <rPh sb="44" eb="47">
      <t>ショウガイシャ</t>
    </rPh>
    <rPh sb="48" eb="49">
      <t>シ</t>
    </rPh>
    <rPh sb="51" eb="53">
      <t>ワリアイ</t>
    </rPh>
    <phoneticPr fontId="1"/>
  </si>
  <si>
    <t>・ その分布をみると、入居者の半数以上が重度である共同生活住居は、全体の27.0％（83住居）となっており、消防法施行令（６）項ロの要件である８割を超える共同生活住居は10.7％（33住居）となっている。</t>
    <rPh sb="4" eb="6">
      <t>ブンプ</t>
    </rPh>
    <rPh sb="11" eb="14">
      <t>ニュウキョシャ</t>
    </rPh>
    <rPh sb="15" eb="17">
      <t>ハンスウ</t>
    </rPh>
    <rPh sb="17" eb="19">
      <t>イジョウ</t>
    </rPh>
    <rPh sb="20" eb="22">
      <t>ジュウド</t>
    </rPh>
    <rPh sb="25" eb="27">
      <t>キョウドウ</t>
    </rPh>
    <rPh sb="27" eb="29">
      <t>セイカツ</t>
    </rPh>
    <rPh sb="29" eb="31">
      <t>ジュウキョ</t>
    </rPh>
    <rPh sb="33" eb="35">
      <t>ゼンタイ</t>
    </rPh>
    <rPh sb="44" eb="46">
      <t>ジュウキョ</t>
    </rPh>
    <rPh sb="54" eb="57">
      <t>ショウボウホウ</t>
    </rPh>
    <rPh sb="57" eb="59">
      <t>セコウ</t>
    </rPh>
    <rPh sb="59" eb="60">
      <t>レイ</t>
    </rPh>
    <rPh sb="63" eb="64">
      <t>コウ</t>
    </rPh>
    <rPh sb="66" eb="68">
      <t>ヨウケン</t>
    </rPh>
    <rPh sb="72" eb="73">
      <t>ワリ</t>
    </rPh>
    <rPh sb="74" eb="75">
      <t>コ</t>
    </rPh>
    <rPh sb="77" eb="79">
      <t>キョウドウ</t>
    </rPh>
    <rPh sb="79" eb="81">
      <t>セイカツ</t>
    </rPh>
    <rPh sb="81" eb="83">
      <t>ジュウキョ</t>
    </rPh>
    <rPh sb="92" eb="94">
      <t>ジュウキョ</t>
    </rPh>
    <phoneticPr fontId="1"/>
  </si>
  <si>
    <t>・ 夜間の支援形態については、「連絡体制の確保」を行っている共同生活住居の割合が最も高く72.0％（221住居）、次いで「宿直」が47.9％（147住居）となっている。一方、「夜勤」を配置している共同生活住居の割合は6.5％（20住居）となっている。</t>
    <rPh sb="2" eb="4">
      <t>ヤカン</t>
    </rPh>
    <rPh sb="5" eb="7">
      <t>シエン</t>
    </rPh>
    <rPh sb="7" eb="9">
      <t>ケイタイ</t>
    </rPh>
    <rPh sb="16" eb="18">
      <t>レンラク</t>
    </rPh>
    <rPh sb="18" eb="20">
      <t>タイセイ</t>
    </rPh>
    <rPh sb="21" eb="23">
      <t>カクホ</t>
    </rPh>
    <rPh sb="25" eb="26">
      <t>オコナ</t>
    </rPh>
    <rPh sb="30" eb="32">
      <t>キョウドウ</t>
    </rPh>
    <rPh sb="32" eb="34">
      <t>セイカツ</t>
    </rPh>
    <rPh sb="34" eb="36">
      <t>ジュウキョ</t>
    </rPh>
    <rPh sb="37" eb="39">
      <t>ワリアイ</t>
    </rPh>
    <rPh sb="40" eb="41">
      <t>モット</t>
    </rPh>
    <rPh sb="42" eb="43">
      <t>タカ</t>
    </rPh>
    <rPh sb="53" eb="55">
      <t>ジュウキョ</t>
    </rPh>
    <rPh sb="57" eb="58">
      <t>ツ</t>
    </rPh>
    <rPh sb="61" eb="63">
      <t>シュクチョク</t>
    </rPh>
    <rPh sb="74" eb="76">
      <t>ジュウキョ</t>
    </rPh>
    <rPh sb="84" eb="86">
      <t>イッポウ</t>
    </rPh>
    <rPh sb="88" eb="90">
      <t>ヤキン</t>
    </rPh>
    <rPh sb="92" eb="94">
      <t>ハイチ</t>
    </rPh>
    <rPh sb="98" eb="100">
      <t>キョウドウ</t>
    </rPh>
    <rPh sb="100" eb="102">
      <t>セイカツ</t>
    </rPh>
    <rPh sb="102" eb="104">
      <t>ジュウキョ</t>
    </rPh>
    <rPh sb="105" eb="107">
      <t>ワリアイ</t>
    </rPh>
    <rPh sb="115" eb="117">
      <t>ジュウキョ</t>
    </rPh>
    <phoneticPr fontId="1"/>
  </si>
  <si>
    <t>・ 重度（障害程度区分４以上）の入居者が８割を超える共同生活住居の夜間の支援形態は、「宿直」が最も多く51.5％（17住居）、「夜勤」を配置している共同生活住居については、24.2％（8住居）となっている。</t>
    <rPh sb="2" eb="4">
      <t>ジュウド</t>
    </rPh>
    <rPh sb="5" eb="7">
      <t>ショウガイ</t>
    </rPh>
    <rPh sb="7" eb="9">
      <t>テイド</t>
    </rPh>
    <rPh sb="9" eb="11">
      <t>クブン</t>
    </rPh>
    <rPh sb="12" eb="14">
      <t>イジョウ</t>
    </rPh>
    <rPh sb="16" eb="19">
      <t>ニュウキョシャ</t>
    </rPh>
    <rPh sb="21" eb="22">
      <t>ワリ</t>
    </rPh>
    <rPh sb="23" eb="24">
      <t>コ</t>
    </rPh>
    <rPh sb="26" eb="28">
      <t>キョウドウ</t>
    </rPh>
    <rPh sb="28" eb="30">
      <t>セイカツ</t>
    </rPh>
    <rPh sb="30" eb="32">
      <t>ジュウキョ</t>
    </rPh>
    <rPh sb="33" eb="35">
      <t>ヤカン</t>
    </rPh>
    <rPh sb="36" eb="38">
      <t>シエン</t>
    </rPh>
    <rPh sb="38" eb="40">
      <t>ケイタイ</t>
    </rPh>
    <rPh sb="43" eb="45">
      <t>シュクチョク</t>
    </rPh>
    <rPh sb="47" eb="48">
      <t>モット</t>
    </rPh>
    <rPh sb="49" eb="50">
      <t>オオ</t>
    </rPh>
    <rPh sb="59" eb="61">
      <t>ジュウキョ</t>
    </rPh>
    <rPh sb="64" eb="66">
      <t>ヤキン</t>
    </rPh>
    <rPh sb="68" eb="70">
      <t>ハイチ</t>
    </rPh>
    <rPh sb="74" eb="76">
      <t>キョウドウ</t>
    </rPh>
    <rPh sb="76" eb="78">
      <t>セイカツ</t>
    </rPh>
    <rPh sb="78" eb="80">
      <t>ジュウキョ</t>
    </rPh>
    <rPh sb="93" eb="95">
      <t>ジュウキョ</t>
    </rPh>
    <phoneticPr fontId="1"/>
  </si>
  <si>
    <t>※　障害者の日常生活及び社会生活を総合的に支援するための法律に基づく指定障害福祉サービスの事業等の人員、設備及び運営に関する基準第70条（第154条及び第213条において準用）</t>
    <rPh sb="2" eb="5">
      <t>ショウガイシャ</t>
    </rPh>
    <rPh sb="6" eb="8">
      <t>ニチジョウ</t>
    </rPh>
    <rPh sb="8" eb="10">
      <t>セイカツ</t>
    </rPh>
    <rPh sb="10" eb="11">
      <t>オヨ</t>
    </rPh>
    <rPh sb="12" eb="14">
      <t>シャカイ</t>
    </rPh>
    <rPh sb="14" eb="16">
      <t>セイカツ</t>
    </rPh>
    <rPh sb="17" eb="20">
      <t>ソウゴウテキ</t>
    </rPh>
    <rPh sb="21" eb="23">
      <t>シエン</t>
    </rPh>
    <rPh sb="28" eb="30">
      <t>ホウリツ</t>
    </rPh>
    <rPh sb="31" eb="32">
      <t>モト</t>
    </rPh>
    <rPh sb="34" eb="36">
      <t>シテイ</t>
    </rPh>
    <rPh sb="36" eb="38">
      <t>ショウガイ</t>
    </rPh>
    <rPh sb="38" eb="40">
      <t>フクシ</t>
    </rPh>
    <rPh sb="45" eb="47">
      <t>ジギョウ</t>
    </rPh>
    <rPh sb="47" eb="48">
      <t>ナド</t>
    </rPh>
    <rPh sb="49" eb="51">
      <t>ジンイン</t>
    </rPh>
    <rPh sb="52" eb="54">
      <t>セツビ</t>
    </rPh>
    <rPh sb="54" eb="55">
      <t>オヨ</t>
    </rPh>
    <rPh sb="56" eb="58">
      <t>ウンエイ</t>
    </rPh>
    <rPh sb="59" eb="60">
      <t>カン</t>
    </rPh>
    <rPh sb="62" eb="64">
      <t>キジュン</t>
    </rPh>
    <rPh sb="64" eb="65">
      <t>ダイ</t>
    </rPh>
    <rPh sb="67" eb="68">
      <t>ジョウ</t>
    </rPh>
    <rPh sb="69" eb="70">
      <t>ダイ</t>
    </rPh>
    <rPh sb="73" eb="74">
      <t>ジョウ</t>
    </rPh>
    <rPh sb="74" eb="75">
      <t>オヨ</t>
    </rPh>
    <rPh sb="76" eb="77">
      <t>ダイ</t>
    </rPh>
    <rPh sb="80" eb="81">
      <t>ジョウ</t>
    </rPh>
    <rPh sb="85" eb="87">
      <t>ジュンヨウ</t>
    </rPh>
    <phoneticPr fontId="1"/>
  </si>
  <si>
    <t>・ スプリンクラー設備については、ほとんどの共同生活住居において設置義務の対象となっておらず、回答のあったグループホーム・ケアホームのうち、設置している共同生活住居が34住居（11.1％）、未設置の共同生活住居が273住居（88.9％）となっている。</t>
    <rPh sb="9" eb="11">
      <t>セツビ</t>
    </rPh>
    <rPh sb="22" eb="24">
      <t>キョウドウ</t>
    </rPh>
    <rPh sb="24" eb="26">
      <t>セイカツ</t>
    </rPh>
    <rPh sb="26" eb="28">
      <t>ジュウキョ</t>
    </rPh>
    <rPh sb="32" eb="34">
      <t>セッチ</t>
    </rPh>
    <rPh sb="34" eb="36">
      <t>ギム</t>
    </rPh>
    <rPh sb="37" eb="39">
      <t>タイショウ</t>
    </rPh>
    <rPh sb="47" eb="49">
      <t>カイトウ</t>
    </rPh>
    <rPh sb="70" eb="72">
      <t>セッチ</t>
    </rPh>
    <rPh sb="76" eb="78">
      <t>キョウドウ</t>
    </rPh>
    <rPh sb="78" eb="80">
      <t>セイカツ</t>
    </rPh>
    <rPh sb="80" eb="82">
      <t>ジュウキョ</t>
    </rPh>
    <rPh sb="85" eb="87">
      <t>ジュウキョ</t>
    </rPh>
    <rPh sb="95" eb="96">
      <t>ミ</t>
    </rPh>
    <rPh sb="96" eb="98">
      <t>セッチ</t>
    </rPh>
    <rPh sb="99" eb="101">
      <t>キョウドウ</t>
    </rPh>
    <rPh sb="101" eb="103">
      <t>セイカツ</t>
    </rPh>
    <rPh sb="103" eb="105">
      <t>ジュウキョ</t>
    </rPh>
    <rPh sb="109" eb="111">
      <t>ジュウキョ</t>
    </rPh>
    <phoneticPr fontId="1"/>
  </si>
  <si>
    <t>・ 調査時点において、設置義務があると回答している共同生活住居のうち未設置の住居は県内にないが、設置義務のない共同生活住居のうち273住居（91.9％）が未設置となっている。</t>
    <rPh sb="2" eb="4">
      <t>チョウサ</t>
    </rPh>
    <rPh sb="4" eb="6">
      <t>ジテン</t>
    </rPh>
    <rPh sb="11" eb="13">
      <t>セッチ</t>
    </rPh>
    <rPh sb="13" eb="15">
      <t>ギム</t>
    </rPh>
    <rPh sb="19" eb="21">
      <t>カイトウ</t>
    </rPh>
    <rPh sb="25" eb="27">
      <t>キョウドウ</t>
    </rPh>
    <rPh sb="27" eb="29">
      <t>セイカツ</t>
    </rPh>
    <rPh sb="29" eb="31">
      <t>ジュウキョ</t>
    </rPh>
    <rPh sb="34" eb="35">
      <t>ミ</t>
    </rPh>
    <rPh sb="35" eb="37">
      <t>セッチ</t>
    </rPh>
    <rPh sb="38" eb="40">
      <t>ジュウキョ</t>
    </rPh>
    <rPh sb="41" eb="43">
      <t>ケンナイ</t>
    </rPh>
    <rPh sb="48" eb="50">
      <t>セッチ</t>
    </rPh>
    <rPh sb="50" eb="52">
      <t>ギム</t>
    </rPh>
    <rPh sb="55" eb="57">
      <t>キョウドウ</t>
    </rPh>
    <rPh sb="57" eb="59">
      <t>セイカツ</t>
    </rPh>
    <rPh sb="59" eb="61">
      <t>ジュウキョ</t>
    </rPh>
    <rPh sb="67" eb="69">
      <t>ジュウキョ</t>
    </rPh>
    <rPh sb="77" eb="78">
      <t>ミ</t>
    </rPh>
    <rPh sb="78" eb="80">
      <t>セッチ</t>
    </rPh>
    <phoneticPr fontId="1"/>
  </si>
  <si>
    <t>・ スプリンクラー設備が未設置の共同生活住居（273住居）のうち、今後の設置予定時期が明確な共同生活住居は、１住居（0.4％）、未定の共同生活住居が272住居（99.6％）となっている。</t>
    <rPh sb="9" eb="11">
      <t>セツビ</t>
    </rPh>
    <rPh sb="12" eb="13">
      <t>ミ</t>
    </rPh>
    <rPh sb="13" eb="15">
      <t>セッチ</t>
    </rPh>
    <rPh sb="16" eb="18">
      <t>キョウドウ</t>
    </rPh>
    <rPh sb="18" eb="20">
      <t>セイカツ</t>
    </rPh>
    <rPh sb="20" eb="22">
      <t>ジュウキョ</t>
    </rPh>
    <rPh sb="26" eb="28">
      <t>ジュウキョ</t>
    </rPh>
    <rPh sb="33" eb="35">
      <t>コンゴ</t>
    </rPh>
    <rPh sb="36" eb="38">
      <t>セッチ</t>
    </rPh>
    <rPh sb="38" eb="40">
      <t>ヨテイ</t>
    </rPh>
    <rPh sb="40" eb="42">
      <t>ジキ</t>
    </rPh>
    <rPh sb="43" eb="45">
      <t>メイカク</t>
    </rPh>
    <rPh sb="46" eb="48">
      <t>キョウドウ</t>
    </rPh>
    <rPh sb="48" eb="50">
      <t>セイカツ</t>
    </rPh>
    <rPh sb="50" eb="52">
      <t>ジュウキョ</t>
    </rPh>
    <rPh sb="55" eb="57">
      <t>ジュウキョ</t>
    </rPh>
    <rPh sb="64" eb="66">
      <t>ミテイ</t>
    </rPh>
    <rPh sb="67" eb="69">
      <t>キョウドウ</t>
    </rPh>
    <rPh sb="69" eb="71">
      <t>セイカツ</t>
    </rPh>
    <rPh sb="71" eb="73">
      <t>ジュウキョ</t>
    </rPh>
    <rPh sb="77" eb="79">
      <t>ジュウキョ</t>
    </rPh>
    <phoneticPr fontId="1"/>
  </si>
  <si>
    <t>・ 設置義務があるにもかかわらずスプリンクラー設備が未設置の共同生活住居は県内にはなかった。</t>
    <rPh sb="2" eb="4">
      <t>セッチ</t>
    </rPh>
    <rPh sb="4" eb="6">
      <t>ギム</t>
    </rPh>
    <rPh sb="23" eb="25">
      <t>セツビ</t>
    </rPh>
    <rPh sb="26" eb="27">
      <t>ミ</t>
    </rPh>
    <rPh sb="27" eb="29">
      <t>セッチ</t>
    </rPh>
    <rPh sb="30" eb="32">
      <t>キョウドウ</t>
    </rPh>
    <rPh sb="32" eb="34">
      <t>セイカツ</t>
    </rPh>
    <rPh sb="34" eb="36">
      <t>ジュウキョ</t>
    </rPh>
    <rPh sb="37" eb="39">
      <t>ケンナイ</t>
    </rPh>
    <phoneticPr fontId="1"/>
  </si>
  <si>
    <t>・ 自動火災報知設備については、回答のあったグループホーム・ケアホームのうち、設置している共同生活住居は166住居（54.1％）、未設置の共同生活住居が141住居（45.9％）となっている。</t>
    <rPh sb="2" eb="4">
      <t>ジドウ</t>
    </rPh>
    <rPh sb="4" eb="6">
      <t>カサイ</t>
    </rPh>
    <rPh sb="6" eb="8">
      <t>ホウチ</t>
    </rPh>
    <rPh sb="8" eb="10">
      <t>セツビ</t>
    </rPh>
    <rPh sb="16" eb="18">
      <t>カイトウ</t>
    </rPh>
    <rPh sb="39" eb="41">
      <t>セッチ</t>
    </rPh>
    <rPh sb="45" eb="47">
      <t>キョウドウ</t>
    </rPh>
    <rPh sb="47" eb="49">
      <t>セイカツ</t>
    </rPh>
    <rPh sb="49" eb="51">
      <t>ジュウキョ</t>
    </rPh>
    <rPh sb="55" eb="57">
      <t>ジュウキョ</t>
    </rPh>
    <rPh sb="65" eb="66">
      <t>ミ</t>
    </rPh>
    <rPh sb="66" eb="68">
      <t>セッチ</t>
    </rPh>
    <rPh sb="69" eb="71">
      <t>キョウドウ</t>
    </rPh>
    <rPh sb="71" eb="73">
      <t>セイカツ</t>
    </rPh>
    <rPh sb="73" eb="75">
      <t>ジュウキョ</t>
    </rPh>
    <rPh sb="79" eb="81">
      <t>ジュウキョ</t>
    </rPh>
    <phoneticPr fontId="1"/>
  </si>
  <si>
    <t>・ 調査時点において、設置義務があると回答している共同生活住居のうち未設置の住居は県内にないが、設置義務のない共同生活住居のうち141住居（72.3％）が未設置となっている。</t>
    <rPh sb="2" eb="4">
      <t>チョウサ</t>
    </rPh>
    <rPh sb="4" eb="6">
      <t>ジテン</t>
    </rPh>
    <rPh sb="11" eb="13">
      <t>セッチ</t>
    </rPh>
    <rPh sb="13" eb="15">
      <t>ギム</t>
    </rPh>
    <rPh sb="19" eb="21">
      <t>カイトウ</t>
    </rPh>
    <rPh sb="25" eb="27">
      <t>キョウドウ</t>
    </rPh>
    <rPh sb="27" eb="29">
      <t>セイカツ</t>
    </rPh>
    <rPh sb="29" eb="31">
      <t>ジュウキョ</t>
    </rPh>
    <rPh sb="34" eb="35">
      <t>ミ</t>
    </rPh>
    <rPh sb="35" eb="37">
      <t>セッチ</t>
    </rPh>
    <rPh sb="38" eb="40">
      <t>ジュウキョ</t>
    </rPh>
    <rPh sb="41" eb="43">
      <t>ケンナイ</t>
    </rPh>
    <rPh sb="48" eb="50">
      <t>セッチ</t>
    </rPh>
    <rPh sb="50" eb="52">
      <t>ギム</t>
    </rPh>
    <rPh sb="55" eb="57">
      <t>キョウドウ</t>
    </rPh>
    <rPh sb="57" eb="59">
      <t>セイカツ</t>
    </rPh>
    <rPh sb="59" eb="61">
      <t>ジュウキョ</t>
    </rPh>
    <rPh sb="67" eb="69">
      <t>ジュウキョ</t>
    </rPh>
    <rPh sb="77" eb="78">
      <t>ミ</t>
    </rPh>
    <rPh sb="78" eb="80">
      <t>セッチ</t>
    </rPh>
    <phoneticPr fontId="1"/>
  </si>
  <si>
    <t>・ 消防法施行令別表第１（６）項ロに掲げるケアホーム（重度）（同（１６）項イの防火対象物の一部を含む）の場合、全ての共同生活住居に設置義務あり。</t>
    <rPh sb="2" eb="5">
      <t>ショウボウホウ</t>
    </rPh>
    <rPh sb="5" eb="7">
      <t>セコウ</t>
    </rPh>
    <rPh sb="7" eb="8">
      <t>レイ</t>
    </rPh>
    <rPh sb="8" eb="10">
      <t>ベッピョウ</t>
    </rPh>
    <rPh sb="10" eb="11">
      <t>ダイ</t>
    </rPh>
    <rPh sb="15" eb="16">
      <t>コウ</t>
    </rPh>
    <rPh sb="18" eb="19">
      <t>カカ</t>
    </rPh>
    <rPh sb="27" eb="29">
      <t>ジュウド</t>
    </rPh>
    <rPh sb="31" eb="32">
      <t>ドウ</t>
    </rPh>
    <rPh sb="36" eb="37">
      <t>コウ</t>
    </rPh>
    <rPh sb="39" eb="41">
      <t>ボウカ</t>
    </rPh>
    <rPh sb="41" eb="44">
      <t>タイショウブツ</t>
    </rPh>
    <rPh sb="45" eb="47">
      <t>イチブ</t>
    </rPh>
    <rPh sb="48" eb="49">
      <t>フク</t>
    </rPh>
    <rPh sb="52" eb="54">
      <t>バアイ</t>
    </rPh>
    <rPh sb="55" eb="56">
      <t>スベ</t>
    </rPh>
    <rPh sb="58" eb="60">
      <t>キョウドウ</t>
    </rPh>
    <rPh sb="60" eb="62">
      <t>セイカツ</t>
    </rPh>
    <rPh sb="62" eb="64">
      <t>ジュウキョ</t>
    </rPh>
    <rPh sb="65" eb="67">
      <t>セッチ</t>
    </rPh>
    <rPh sb="67" eb="69">
      <t>ギム</t>
    </rPh>
    <phoneticPr fontId="1"/>
  </si>
  <si>
    <t>・ 消防法施行令別表第１（６）項ハに掲げるケアホーム（中程度）・グループホームの場合、延床面積300㎡以上に設置義務あり。</t>
    <rPh sb="2" eb="5">
      <t>ショウボウホウ</t>
    </rPh>
    <rPh sb="5" eb="7">
      <t>セコウ</t>
    </rPh>
    <rPh sb="7" eb="8">
      <t>レイ</t>
    </rPh>
    <rPh sb="8" eb="10">
      <t>ベッピョウ</t>
    </rPh>
    <rPh sb="10" eb="11">
      <t>ダイ</t>
    </rPh>
    <rPh sb="15" eb="16">
      <t>コウ</t>
    </rPh>
    <rPh sb="18" eb="19">
      <t>カカ</t>
    </rPh>
    <rPh sb="27" eb="30">
      <t>チュウテイド</t>
    </rPh>
    <rPh sb="40" eb="42">
      <t>バアイ</t>
    </rPh>
    <rPh sb="43" eb="44">
      <t>ノベ</t>
    </rPh>
    <rPh sb="44" eb="45">
      <t>ユカ</t>
    </rPh>
    <rPh sb="45" eb="47">
      <t>メンセキ</t>
    </rPh>
    <rPh sb="51" eb="53">
      <t>イジョウ</t>
    </rPh>
    <rPh sb="54" eb="56">
      <t>セッチ</t>
    </rPh>
    <rPh sb="56" eb="58">
      <t>ギム</t>
    </rPh>
    <phoneticPr fontId="1"/>
  </si>
  <si>
    <t>・ 自動火災報知設備が未設置の共同生活住居（141住居）のうち、今後の設置予定時期が明確な共同生活住居はなく、未定が141住居となっている。</t>
    <rPh sb="2" eb="4">
      <t>ジドウ</t>
    </rPh>
    <rPh sb="4" eb="6">
      <t>カサイ</t>
    </rPh>
    <rPh sb="6" eb="8">
      <t>ホウチ</t>
    </rPh>
    <rPh sb="8" eb="10">
      <t>セツビ</t>
    </rPh>
    <rPh sb="11" eb="12">
      <t>ミ</t>
    </rPh>
    <rPh sb="12" eb="14">
      <t>セッチ</t>
    </rPh>
    <rPh sb="15" eb="17">
      <t>キョウドウ</t>
    </rPh>
    <rPh sb="17" eb="19">
      <t>セイカツ</t>
    </rPh>
    <rPh sb="19" eb="21">
      <t>ジュウキョ</t>
    </rPh>
    <rPh sb="25" eb="27">
      <t>ジュウキョ</t>
    </rPh>
    <rPh sb="32" eb="34">
      <t>コンゴ</t>
    </rPh>
    <rPh sb="35" eb="37">
      <t>セッチ</t>
    </rPh>
    <rPh sb="37" eb="39">
      <t>ヨテイ</t>
    </rPh>
    <rPh sb="39" eb="41">
      <t>ジキ</t>
    </rPh>
    <rPh sb="42" eb="44">
      <t>メイカク</t>
    </rPh>
    <rPh sb="45" eb="47">
      <t>キョウドウ</t>
    </rPh>
    <rPh sb="47" eb="49">
      <t>セイカツ</t>
    </rPh>
    <rPh sb="49" eb="51">
      <t>ジュウキョ</t>
    </rPh>
    <rPh sb="55" eb="57">
      <t>ミテイ</t>
    </rPh>
    <rPh sb="61" eb="63">
      <t>ジュウキョ</t>
    </rPh>
    <phoneticPr fontId="1"/>
  </si>
  <si>
    <t>・ 設置義務があると回答しているにもかかわらず自動火災報知設備が未設置の共同生活住居は県内にない。</t>
    <rPh sb="2" eb="4">
      <t>セッチ</t>
    </rPh>
    <rPh sb="4" eb="6">
      <t>ギム</t>
    </rPh>
    <rPh sb="10" eb="12">
      <t>カイトウ</t>
    </rPh>
    <rPh sb="23" eb="25">
      <t>ジドウ</t>
    </rPh>
    <rPh sb="25" eb="27">
      <t>カサイ</t>
    </rPh>
    <rPh sb="27" eb="29">
      <t>ホウチ</t>
    </rPh>
    <rPh sb="29" eb="31">
      <t>セツビ</t>
    </rPh>
    <rPh sb="32" eb="33">
      <t>ミ</t>
    </rPh>
    <rPh sb="33" eb="35">
      <t>セッチ</t>
    </rPh>
    <rPh sb="36" eb="38">
      <t>キョウドウ</t>
    </rPh>
    <rPh sb="38" eb="40">
      <t>セイカツ</t>
    </rPh>
    <rPh sb="40" eb="42">
      <t>ジュウキョ</t>
    </rPh>
    <rPh sb="43" eb="45">
      <t>ケンナイ</t>
    </rPh>
    <phoneticPr fontId="1"/>
  </si>
  <si>
    <t>・ 消防機関へ通報する火災報知設備については、回答のあったグループホーム、ケアホームのうち、設置している共同生活住居が107住居（34.9％）、未設置の共同生活住居が200住居（65.1％）となっている。</t>
    <rPh sb="2" eb="4">
      <t>ショウボウ</t>
    </rPh>
    <rPh sb="4" eb="6">
      <t>キカン</t>
    </rPh>
    <rPh sb="7" eb="9">
      <t>ツウホウ</t>
    </rPh>
    <rPh sb="11" eb="13">
      <t>カサイ</t>
    </rPh>
    <rPh sb="13" eb="15">
      <t>ホウチ</t>
    </rPh>
    <rPh sb="15" eb="17">
      <t>セツビ</t>
    </rPh>
    <rPh sb="23" eb="25">
      <t>カイトウ</t>
    </rPh>
    <rPh sb="46" eb="48">
      <t>セッチ</t>
    </rPh>
    <rPh sb="52" eb="54">
      <t>キョウドウ</t>
    </rPh>
    <rPh sb="54" eb="56">
      <t>セイカツ</t>
    </rPh>
    <rPh sb="56" eb="58">
      <t>ジュウキョ</t>
    </rPh>
    <rPh sb="62" eb="64">
      <t>ジュウキョ</t>
    </rPh>
    <rPh sb="72" eb="73">
      <t>ミ</t>
    </rPh>
    <rPh sb="73" eb="75">
      <t>セッチ</t>
    </rPh>
    <rPh sb="76" eb="78">
      <t>キョウドウ</t>
    </rPh>
    <rPh sb="78" eb="80">
      <t>セイカツ</t>
    </rPh>
    <rPh sb="80" eb="82">
      <t>ジュウキョ</t>
    </rPh>
    <rPh sb="86" eb="88">
      <t>ジュウキョ</t>
    </rPh>
    <phoneticPr fontId="1"/>
  </si>
  <si>
    <t>・ 調査時点において、設置義務があると回答している共同生活住居のうち未設置の住居は県内にないが、設置義務のない共同生活住居のうち200住居（81.3％）が未設置となっている。</t>
    <rPh sb="2" eb="4">
      <t>チョウサ</t>
    </rPh>
    <rPh sb="4" eb="6">
      <t>ジテン</t>
    </rPh>
    <rPh sb="11" eb="13">
      <t>セッチ</t>
    </rPh>
    <rPh sb="13" eb="15">
      <t>ギム</t>
    </rPh>
    <rPh sb="19" eb="21">
      <t>カイトウ</t>
    </rPh>
    <rPh sb="25" eb="27">
      <t>キョウドウ</t>
    </rPh>
    <rPh sb="27" eb="29">
      <t>セイカツ</t>
    </rPh>
    <rPh sb="29" eb="31">
      <t>ジュウキョ</t>
    </rPh>
    <rPh sb="34" eb="35">
      <t>ミ</t>
    </rPh>
    <rPh sb="35" eb="37">
      <t>セッチ</t>
    </rPh>
    <rPh sb="38" eb="40">
      <t>ジュウキョ</t>
    </rPh>
    <rPh sb="41" eb="43">
      <t>ケンナイ</t>
    </rPh>
    <rPh sb="48" eb="50">
      <t>セッチ</t>
    </rPh>
    <rPh sb="50" eb="52">
      <t>ギム</t>
    </rPh>
    <rPh sb="55" eb="57">
      <t>キョウドウ</t>
    </rPh>
    <rPh sb="57" eb="59">
      <t>セイカツ</t>
    </rPh>
    <rPh sb="59" eb="61">
      <t>ジュウキョ</t>
    </rPh>
    <rPh sb="67" eb="69">
      <t>ジュウキョ</t>
    </rPh>
    <rPh sb="77" eb="78">
      <t>ミ</t>
    </rPh>
    <rPh sb="78" eb="80">
      <t>セッチ</t>
    </rPh>
    <phoneticPr fontId="1"/>
  </si>
  <si>
    <t>・ 消防法施行令別表第１（６）項ハに掲げるケアホーム（中程度）・グループホームの場合、延床面積500㎡以上に設置義務あり。</t>
    <rPh sb="2" eb="5">
      <t>ショウボウホウ</t>
    </rPh>
    <rPh sb="5" eb="7">
      <t>セコウ</t>
    </rPh>
    <rPh sb="7" eb="8">
      <t>レイ</t>
    </rPh>
    <rPh sb="8" eb="10">
      <t>ベッピョウ</t>
    </rPh>
    <rPh sb="10" eb="11">
      <t>ダイ</t>
    </rPh>
    <rPh sb="15" eb="16">
      <t>コウ</t>
    </rPh>
    <rPh sb="18" eb="19">
      <t>カカ</t>
    </rPh>
    <rPh sb="27" eb="30">
      <t>チュウテイド</t>
    </rPh>
    <rPh sb="40" eb="42">
      <t>バアイ</t>
    </rPh>
    <rPh sb="43" eb="44">
      <t>ノベ</t>
    </rPh>
    <rPh sb="44" eb="45">
      <t>ユカ</t>
    </rPh>
    <rPh sb="45" eb="47">
      <t>メンセキ</t>
    </rPh>
    <rPh sb="51" eb="53">
      <t>イジョウ</t>
    </rPh>
    <rPh sb="54" eb="56">
      <t>セッチ</t>
    </rPh>
    <rPh sb="56" eb="58">
      <t>ギム</t>
    </rPh>
    <phoneticPr fontId="1"/>
  </si>
  <si>
    <t>・ 消防機関へ通報する火災報知設備が未設置（200住居）の共同生活住居のうち、今後の設置予定時期が明確な共同生活住居は1住居（0.5％）、未定が199住居（99.5％）となっている。</t>
    <rPh sb="2" eb="4">
      <t>ショウボウ</t>
    </rPh>
    <rPh sb="4" eb="6">
      <t>キカン</t>
    </rPh>
    <rPh sb="7" eb="9">
      <t>ツウホウ</t>
    </rPh>
    <rPh sb="11" eb="13">
      <t>カサイ</t>
    </rPh>
    <rPh sb="13" eb="15">
      <t>ホウチ</t>
    </rPh>
    <rPh sb="15" eb="17">
      <t>セツビ</t>
    </rPh>
    <rPh sb="18" eb="19">
      <t>ミ</t>
    </rPh>
    <rPh sb="19" eb="21">
      <t>セッチ</t>
    </rPh>
    <rPh sb="25" eb="27">
      <t>ジュウキョ</t>
    </rPh>
    <rPh sb="29" eb="31">
      <t>キョウドウ</t>
    </rPh>
    <rPh sb="31" eb="33">
      <t>セイカツ</t>
    </rPh>
    <rPh sb="33" eb="35">
      <t>ジュウキョ</t>
    </rPh>
    <rPh sb="39" eb="41">
      <t>コンゴ</t>
    </rPh>
    <rPh sb="42" eb="44">
      <t>セッチ</t>
    </rPh>
    <rPh sb="44" eb="46">
      <t>ヨテイ</t>
    </rPh>
    <rPh sb="46" eb="48">
      <t>ジキ</t>
    </rPh>
    <rPh sb="49" eb="51">
      <t>メイカク</t>
    </rPh>
    <rPh sb="52" eb="54">
      <t>キョウドウ</t>
    </rPh>
    <rPh sb="54" eb="56">
      <t>セイカツ</t>
    </rPh>
    <rPh sb="56" eb="58">
      <t>ジュウキョ</t>
    </rPh>
    <rPh sb="60" eb="62">
      <t>ジュウキョ</t>
    </rPh>
    <rPh sb="69" eb="71">
      <t>ミテイ</t>
    </rPh>
    <rPh sb="75" eb="77">
      <t>ジュウキョ</t>
    </rPh>
    <phoneticPr fontId="1"/>
  </si>
  <si>
    <t>・ 設置義務があると回答しているにもかかわらず消防機関へ通報する火災報知設備が未設置の共同生活住居は県内にない。</t>
    <rPh sb="2" eb="4">
      <t>セッチ</t>
    </rPh>
    <rPh sb="4" eb="6">
      <t>ギム</t>
    </rPh>
    <rPh sb="10" eb="12">
      <t>カイトウ</t>
    </rPh>
    <rPh sb="23" eb="25">
      <t>ショウボウ</t>
    </rPh>
    <rPh sb="25" eb="27">
      <t>キカン</t>
    </rPh>
    <rPh sb="28" eb="30">
      <t>ツウホウ</t>
    </rPh>
    <rPh sb="32" eb="34">
      <t>カサイ</t>
    </rPh>
    <rPh sb="34" eb="36">
      <t>ホウチ</t>
    </rPh>
    <rPh sb="36" eb="38">
      <t>セツビ</t>
    </rPh>
    <rPh sb="39" eb="40">
      <t>ミ</t>
    </rPh>
    <rPh sb="40" eb="42">
      <t>セッチ</t>
    </rPh>
    <rPh sb="43" eb="45">
      <t>キョウドウ</t>
    </rPh>
    <rPh sb="45" eb="47">
      <t>セイカツ</t>
    </rPh>
    <rPh sb="47" eb="49">
      <t>ジュウキョ</t>
    </rPh>
    <rPh sb="50" eb="52">
      <t>ケンナイ</t>
    </rPh>
    <phoneticPr fontId="1"/>
  </si>
  <si>
    <t>・ 主として重度の者が利用するケアホーム等のうち、スプリンクラー設備が未設置で、かつ、今後の設置予定も未定である共同生活住居の未設置理由をみると、「貸主の了承が得られない」と回答した共同生活住居の割合が27.7％（44住居）と、最も高くなっている。「入居者の多くが自力で避難できる」（25.8％）、「設置工事中の一時的な転居先の確保が困難」（15.7％）がそれに続く一方で、「スプリンクラー設備の設置費用が高額」など経済的理由をあげる共同生活住居も一定割合見受けられた。</t>
    <rPh sb="2" eb="3">
      <t>シュ</t>
    </rPh>
    <rPh sb="6" eb="8">
      <t>ジュウド</t>
    </rPh>
    <rPh sb="9" eb="10">
      <t>モノ</t>
    </rPh>
    <rPh sb="11" eb="13">
      <t>リヨウ</t>
    </rPh>
    <rPh sb="20" eb="21">
      <t>ナド</t>
    </rPh>
    <rPh sb="32" eb="34">
      <t>セツビ</t>
    </rPh>
    <rPh sb="35" eb="36">
      <t>ミ</t>
    </rPh>
    <rPh sb="36" eb="38">
      <t>セッチ</t>
    </rPh>
    <rPh sb="43" eb="45">
      <t>コンゴ</t>
    </rPh>
    <rPh sb="46" eb="48">
      <t>セッチ</t>
    </rPh>
    <rPh sb="48" eb="50">
      <t>ヨテイ</t>
    </rPh>
    <rPh sb="51" eb="53">
      <t>ミテイ</t>
    </rPh>
    <rPh sb="56" eb="58">
      <t>キョウドウ</t>
    </rPh>
    <rPh sb="58" eb="60">
      <t>セイカツ</t>
    </rPh>
    <rPh sb="60" eb="62">
      <t>ジュウキョ</t>
    </rPh>
    <rPh sb="63" eb="64">
      <t>ミ</t>
    </rPh>
    <rPh sb="64" eb="66">
      <t>セッチ</t>
    </rPh>
    <rPh sb="66" eb="68">
      <t>リユウ</t>
    </rPh>
    <rPh sb="195" eb="197">
      <t>セツビ</t>
    </rPh>
    <phoneticPr fontId="1"/>
  </si>
  <si>
    <t>メーター口径
変更</t>
    <rPh sb="4" eb="6">
      <t>コウケイ</t>
    </rPh>
    <rPh sb="7" eb="9">
      <t>ヘンコウ</t>
    </rPh>
    <phoneticPr fontId="10"/>
  </si>
  <si>
    <t>自力避難
可能</t>
    <rPh sb="0" eb="2">
      <t>ジリキ</t>
    </rPh>
    <rPh sb="2" eb="4">
      <t>ヒナン</t>
    </rPh>
    <rPh sb="5" eb="7">
      <t>カノウ</t>
    </rPh>
    <phoneticPr fontId="10"/>
  </si>
  <si>
    <t>転居先の
確保</t>
    <rPh sb="0" eb="2">
      <t>テンキョ</t>
    </rPh>
    <rPh sb="2" eb="3">
      <t>サキ</t>
    </rPh>
    <rPh sb="5" eb="7">
      <t>カクホ</t>
    </rPh>
    <phoneticPr fontId="10"/>
  </si>
  <si>
    <t>設置義務
免除</t>
    <rPh sb="0" eb="2">
      <t>セッチ</t>
    </rPh>
    <rPh sb="2" eb="4">
      <t>ギム</t>
    </rPh>
    <rPh sb="5" eb="7">
      <t>メンジョ</t>
    </rPh>
    <phoneticPr fontId="10"/>
  </si>
  <si>
    <t>②　①においてスプリンクラーの設置費用（設置に伴う工事費用を含む）が高額であることを未設置理由として選択した共同生活住居の設置費用の見積額</t>
    <rPh sb="15" eb="17">
      <t>セッチ</t>
    </rPh>
    <rPh sb="17" eb="19">
      <t>ヒヨウ</t>
    </rPh>
    <rPh sb="20" eb="22">
      <t>セッチ</t>
    </rPh>
    <rPh sb="23" eb="24">
      <t>トモナ</t>
    </rPh>
    <rPh sb="25" eb="27">
      <t>コウジ</t>
    </rPh>
    <rPh sb="27" eb="29">
      <t>ヒヨウ</t>
    </rPh>
    <rPh sb="30" eb="31">
      <t>フク</t>
    </rPh>
    <rPh sb="34" eb="36">
      <t>コウガク</t>
    </rPh>
    <rPh sb="42" eb="43">
      <t>ミ</t>
    </rPh>
    <rPh sb="43" eb="45">
      <t>セッチ</t>
    </rPh>
    <rPh sb="45" eb="47">
      <t>リユウ</t>
    </rPh>
    <rPh sb="50" eb="52">
      <t>センタク</t>
    </rPh>
    <rPh sb="54" eb="56">
      <t>キョウドウ</t>
    </rPh>
    <rPh sb="56" eb="58">
      <t>セイカツ</t>
    </rPh>
    <rPh sb="58" eb="60">
      <t>ジュウキョ</t>
    </rPh>
    <rPh sb="61" eb="63">
      <t>セッチ</t>
    </rPh>
    <rPh sb="63" eb="65">
      <t>ヒヨウ</t>
    </rPh>
    <rPh sb="66" eb="68">
      <t>ミツ</t>
    </rPh>
    <rPh sb="68" eb="69">
      <t>ガク</t>
    </rPh>
    <phoneticPr fontId="1"/>
  </si>
  <si>
    <t>・ 回答のあったグループホーム・ケアホームのうち、非常災害対策の関する具体的計画を策定している共同生活住居は83.1％（255住居）、未策定が16.9％（52住居）となっている。</t>
    <rPh sb="2" eb="4">
      <t>カイトウ</t>
    </rPh>
    <rPh sb="25" eb="27">
      <t>ヒジョウ</t>
    </rPh>
    <rPh sb="27" eb="29">
      <t>サイガイ</t>
    </rPh>
    <rPh sb="29" eb="31">
      <t>タイサク</t>
    </rPh>
    <rPh sb="32" eb="33">
      <t>カン</t>
    </rPh>
    <rPh sb="35" eb="38">
      <t>グタイテキ</t>
    </rPh>
    <rPh sb="38" eb="40">
      <t>ケイカク</t>
    </rPh>
    <rPh sb="41" eb="43">
      <t>サクテイ</t>
    </rPh>
    <rPh sb="47" eb="49">
      <t>キョウドウ</t>
    </rPh>
    <rPh sb="49" eb="51">
      <t>セイカツ</t>
    </rPh>
    <rPh sb="51" eb="53">
      <t>ジュウキョ</t>
    </rPh>
    <rPh sb="63" eb="65">
      <t>ジュウキョ</t>
    </rPh>
    <rPh sb="67" eb="68">
      <t>ミ</t>
    </rPh>
    <rPh sb="68" eb="70">
      <t>サクテイ</t>
    </rPh>
    <rPh sb="79" eb="81">
      <t>ジュウキョ</t>
    </rPh>
    <phoneticPr fontId="1"/>
  </si>
  <si>
    <t>・ 避難訓練については、96.7％（297住居）の共同生活住居で調査対象期間（平成24年1月1日～平成24年12月31日）に実施されており、実施にあたって近隣住民の参加が得られている割合は13.7％（42住居）となっている。一方、調査対象期間中に避難訓練を未実施の共同生活住居が3.3％（10住居）となっている。</t>
    <rPh sb="2" eb="4">
      <t>ヒナン</t>
    </rPh>
    <rPh sb="4" eb="6">
      <t>クンレン</t>
    </rPh>
    <rPh sb="21" eb="23">
      <t>ジュウキョ</t>
    </rPh>
    <rPh sb="25" eb="27">
      <t>キョウドウ</t>
    </rPh>
    <rPh sb="27" eb="29">
      <t>セイカツ</t>
    </rPh>
    <rPh sb="29" eb="31">
      <t>ジュウキョ</t>
    </rPh>
    <rPh sb="32" eb="34">
      <t>チョウサ</t>
    </rPh>
    <rPh sb="34" eb="36">
      <t>タイショウ</t>
    </rPh>
    <rPh sb="36" eb="38">
      <t>キカン</t>
    </rPh>
    <rPh sb="39" eb="41">
      <t>ヘイセイ</t>
    </rPh>
    <rPh sb="43" eb="44">
      <t>ネン</t>
    </rPh>
    <rPh sb="45" eb="46">
      <t>ガツ</t>
    </rPh>
    <rPh sb="47" eb="48">
      <t>ニチ</t>
    </rPh>
    <rPh sb="49" eb="51">
      <t>ヘイセイ</t>
    </rPh>
    <rPh sb="53" eb="54">
      <t>ネン</t>
    </rPh>
    <rPh sb="56" eb="57">
      <t>ガツ</t>
    </rPh>
    <rPh sb="59" eb="60">
      <t>ニチ</t>
    </rPh>
    <rPh sb="62" eb="64">
      <t>ジッシ</t>
    </rPh>
    <rPh sb="70" eb="72">
      <t>ジッシ</t>
    </rPh>
    <rPh sb="77" eb="79">
      <t>キンリン</t>
    </rPh>
    <rPh sb="79" eb="81">
      <t>ジュウミン</t>
    </rPh>
    <rPh sb="82" eb="84">
      <t>サンカ</t>
    </rPh>
    <rPh sb="85" eb="86">
      <t>エ</t>
    </rPh>
    <rPh sb="91" eb="93">
      <t>ワリアイ</t>
    </rPh>
    <rPh sb="102" eb="104">
      <t>ジュウキョ</t>
    </rPh>
    <rPh sb="112" eb="114">
      <t>イッポウ</t>
    </rPh>
    <rPh sb="115" eb="117">
      <t>チョウサ</t>
    </rPh>
    <rPh sb="117" eb="119">
      <t>タイショウ</t>
    </rPh>
    <rPh sb="119" eb="121">
      <t>キカン</t>
    </rPh>
    <rPh sb="121" eb="122">
      <t>チュウ</t>
    </rPh>
    <rPh sb="123" eb="125">
      <t>ヒナン</t>
    </rPh>
    <rPh sb="125" eb="127">
      <t>クンレン</t>
    </rPh>
    <rPh sb="128" eb="129">
      <t>ミ</t>
    </rPh>
    <rPh sb="129" eb="131">
      <t>ジッシ</t>
    </rPh>
    <rPh sb="132" eb="134">
      <t>キョウドウ</t>
    </rPh>
    <rPh sb="134" eb="136">
      <t>セイカツ</t>
    </rPh>
    <rPh sb="136" eb="138">
      <t>ジュウキョ</t>
    </rPh>
    <rPh sb="146" eb="148">
      <t>ジュウキョ</t>
    </rPh>
    <phoneticPr fontId="1"/>
  </si>
  <si>
    <t>・ 設置予定の有無にかかわらず、設置すると仮定した場合のスプリンクラー設備の種類は、「不明」を除き、多くの共同生活住居（41住居）が「特定施設水道連結型」と回答している。</t>
    <rPh sb="2" eb="4">
      <t>セッチ</t>
    </rPh>
    <rPh sb="4" eb="6">
      <t>ヨテイ</t>
    </rPh>
    <rPh sb="7" eb="9">
      <t>ウム</t>
    </rPh>
    <rPh sb="16" eb="18">
      <t>セッチ</t>
    </rPh>
    <rPh sb="21" eb="23">
      <t>カテイ</t>
    </rPh>
    <rPh sb="25" eb="27">
      <t>バアイ</t>
    </rPh>
    <rPh sb="35" eb="37">
      <t>セツビ</t>
    </rPh>
    <rPh sb="38" eb="40">
      <t>シュルイ</t>
    </rPh>
    <rPh sb="43" eb="45">
      <t>フメイ</t>
    </rPh>
    <rPh sb="47" eb="48">
      <t>ノゾ</t>
    </rPh>
    <rPh sb="50" eb="51">
      <t>オオ</t>
    </rPh>
    <rPh sb="53" eb="55">
      <t>キョウドウ</t>
    </rPh>
    <rPh sb="55" eb="57">
      <t>セイカツ</t>
    </rPh>
    <rPh sb="57" eb="59">
      <t>ジュウキョ</t>
    </rPh>
    <rPh sb="62" eb="64">
      <t>ジュウキョ</t>
    </rPh>
    <rPh sb="67" eb="69">
      <t>トクテイ</t>
    </rPh>
    <rPh sb="69" eb="71">
      <t>シセツ</t>
    </rPh>
    <rPh sb="71" eb="73">
      <t>スイドウ</t>
    </rPh>
    <rPh sb="73" eb="76">
      <t>レンケツガタ</t>
    </rPh>
    <rPh sb="78" eb="80">
      <t>カイトウ</t>
    </rPh>
    <phoneticPr fontId="1"/>
  </si>
  <si>
    <t>※ 障害者の日常生活及び社会生活を総合的に支援するための法律に基づく指定障害福祉サービスの事業等の人員、設備及び運営に関する基準第70条（第154条及び第213条において準用）</t>
    <rPh sb="2" eb="5">
      <t>ショウガイシャ</t>
    </rPh>
    <rPh sb="6" eb="8">
      <t>ニチジョウ</t>
    </rPh>
    <rPh sb="8" eb="10">
      <t>セイカツ</t>
    </rPh>
    <rPh sb="10" eb="11">
      <t>オヨ</t>
    </rPh>
    <rPh sb="12" eb="14">
      <t>シャカイ</t>
    </rPh>
    <rPh sb="14" eb="16">
      <t>セイカツ</t>
    </rPh>
    <rPh sb="17" eb="20">
      <t>ソウゴウテキ</t>
    </rPh>
    <rPh sb="21" eb="23">
      <t>シエン</t>
    </rPh>
    <rPh sb="28" eb="30">
      <t>ホウリツ</t>
    </rPh>
    <rPh sb="31" eb="32">
      <t>モト</t>
    </rPh>
    <rPh sb="34" eb="36">
      <t>シテイ</t>
    </rPh>
    <rPh sb="36" eb="38">
      <t>ショウガイ</t>
    </rPh>
    <rPh sb="38" eb="40">
      <t>フクシ</t>
    </rPh>
    <rPh sb="45" eb="47">
      <t>ジギョウ</t>
    </rPh>
    <rPh sb="47" eb="48">
      <t>ナド</t>
    </rPh>
    <rPh sb="49" eb="51">
      <t>ジンイン</t>
    </rPh>
    <rPh sb="52" eb="54">
      <t>セツビ</t>
    </rPh>
    <rPh sb="54" eb="55">
      <t>オヨ</t>
    </rPh>
    <rPh sb="56" eb="58">
      <t>ウンエイ</t>
    </rPh>
    <rPh sb="59" eb="60">
      <t>カン</t>
    </rPh>
    <rPh sb="62" eb="64">
      <t>キジュン</t>
    </rPh>
    <rPh sb="64" eb="65">
      <t>ダイ</t>
    </rPh>
    <rPh sb="67" eb="68">
      <t>ジョウ</t>
    </rPh>
    <rPh sb="69" eb="70">
      <t>ダイ</t>
    </rPh>
    <rPh sb="73" eb="74">
      <t>ジョウ</t>
    </rPh>
    <rPh sb="74" eb="75">
      <t>オヨ</t>
    </rPh>
    <rPh sb="76" eb="77">
      <t>ダイ</t>
    </rPh>
    <rPh sb="80" eb="81">
      <t>ジョウ</t>
    </rPh>
    <rPh sb="85" eb="87">
      <t>ジュンヨウ</t>
    </rPh>
    <phoneticPr fontId="1"/>
  </si>
  <si>
    <t>・ ①において「スプリンクラー設備の設置費用が高額」又は「スプリンクラー設備の設置に伴う工事費用が高額」を選択した共同生活住居の設置費用の見積額をみると、「30,000円以上」が71.4％（5住居）と最も多く、次いで、「25,000円以上30,000円未満」が28.6％（2住居）となっている。
（平均見積額97,542円／㎡（500,000円／㎡と回答した１住居を除いた平均見積額は30,467円／㎡））</t>
    <rPh sb="15" eb="17">
      <t>セツビ</t>
    </rPh>
    <rPh sb="18" eb="20">
      <t>セッチ</t>
    </rPh>
    <rPh sb="20" eb="22">
      <t>ヒヨウ</t>
    </rPh>
    <rPh sb="23" eb="25">
      <t>コウガク</t>
    </rPh>
    <rPh sb="26" eb="27">
      <t>マタ</t>
    </rPh>
    <rPh sb="36" eb="38">
      <t>セツビ</t>
    </rPh>
    <rPh sb="39" eb="41">
      <t>セッチ</t>
    </rPh>
    <rPh sb="42" eb="43">
      <t>トモナ</t>
    </rPh>
    <rPh sb="44" eb="46">
      <t>コウジ</t>
    </rPh>
    <rPh sb="46" eb="48">
      <t>ヒヨウ</t>
    </rPh>
    <rPh sb="49" eb="51">
      <t>コウガク</t>
    </rPh>
    <rPh sb="53" eb="55">
      <t>センタク</t>
    </rPh>
    <rPh sb="57" eb="59">
      <t>キョウドウ</t>
    </rPh>
    <rPh sb="59" eb="61">
      <t>セイカツ</t>
    </rPh>
    <rPh sb="61" eb="63">
      <t>ジュウキョ</t>
    </rPh>
    <rPh sb="64" eb="66">
      <t>セッチ</t>
    </rPh>
    <rPh sb="66" eb="68">
      <t>ヒヨウ</t>
    </rPh>
    <rPh sb="69" eb="71">
      <t>ミツ</t>
    </rPh>
    <rPh sb="71" eb="72">
      <t>ガク</t>
    </rPh>
    <rPh sb="84" eb="85">
      <t>エン</t>
    </rPh>
    <rPh sb="85" eb="87">
      <t>イジョウ</t>
    </rPh>
    <rPh sb="96" eb="98">
      <t>ジュウキョ</t>
    </rPh>
    <rPh sb="100" eb="101">
      <t>モット</t>
    </rPh>
    <rPh sb="102" eb="103">
      <t>オオ</t>
    </rPh>
    <rPh sb="105" eb="106">
      <t>ツ</t>
    </rPh>
    <rPh sb="116" eb="117">
      <t>エン</t>
    </rPh>
    <rPh sb="117" eb="119">
      <t>イジョウ</t>
    </rPh>
    <rPh sb="125" eb="126">
      <t>エン</t>
    </rPh>
    <rPh sb="126" eb="128">
      <t>ミマン</t>
    </rPh>
    <rPh sb="137" eb="139">
      <t>ジュウキョ</t>
    </rPh>
    <rPh sb="149" eb="151">
      <t>ヘイキン</t>
    </rPh>
    <rPh sb="151" eb="153">
      <t>ミツモリ</t>
    </rPh>
    <rPh sb="153" eb="154">
      <t>ガク</t>
    </rPh>
    <rPh sb="160" eb="161">
      <t>エン</t>
    </rPh>
    <rPh sb="171" eb="172">
      <t>エン</t>
    </rPh>
    <rPh sb="175" eb="177">
      <t>カイトウ</t>
    </rPh>
    <rPh sb="180" eb="182">
      <t>ジュウキョ</t>
    </rPh>
    <rPh sb="183" eb="184">
      <t>ノゾ</t>
    </rPh>
    <rPh sb="186" eb="188">
      <t>ヘイキン</t>
    </rPh>
    <rPh sb="188" eb="190">
      <t>ミツモリ</t>
    </rPh>
    <rPh sb="190" eb="191">
      <t>ガク</t>
    </rPh>
    <rPh sb="198" eb="199">
      <t>エン</t>
    </rPh>
    <phoneticPr fontId="1"/>
  </si>
  <si>
    <t>・ 消防法施行令別表第１（６）項ロに掲げるケアホーム（重度）（同（１６）項イの防火対象物の一部を含む）の場合、延床面積275㎡以上に設置義務あり。</t>
    <rPh sb="2" eb="5">
      <t>ショウボウホウ</t>
    </rPh>
    <rPh sb="5" eb="7">
      <t>セコウ</t>
    </rPh>
    <rPh sb="7" eb="8">
      <t>レイ</t>
    </rPh>
    <rPh sb="8" eb="10">
      <t>ベッピョウ</t>
    </rPh>
    <rPh sb="10" eb="11">
      <t>ダイ</t>
    </rPh>
    <rPh sb="15" eb="16">
      <t>コウ</t>
    </rPh>
    <rPh sb="18" eb="19">
      <t>カカ</t>
    </rPh>
    <rPh sb="27" eb="29">
      <t>ジュウド</t>
    </rPh>
    <rPh sb="31" eb="32">
      <t>ドウ</t>
    </rPh>
    <rPh sb="36" eb="37">
      <t>コウ</t>
    </rPh>
    <rPh sb="39" eb="41">
      <t>ボウカ</t>
    </rPh>
    <rPh sb="41" eb="44">
      <t>タイショウブツ</t>
    </rPh>
    <rPh sb="45" eb="47">
      <t>イチブ</t>
    </rPh>
    <rPh sb="48" eb="49">
      <t>フク</t>
    </rPh>
    <rPh sb="52" eb="54">
      <t>バアイ</t>
    </rPh>
    <rPh sb="55" eb="56">
      <t>ノベ</t>
    </rPh>
    <rPh sb="56" eb="59">
      <t>ユカメンセキ</t>
    </rPh>
    <rPh sb="63" eb="65">
      <t>イジョウ</t>
    </rPh>
    <rPh sb="66" eb="68">
      <t>セッチ</t>
    </rPh>
    <rPh sb="68" eb="70">
      <t>ギム</t>
    </rPh>
    <phoneticPr fontId="1"/>
  </si>
  <si>
    <t>・ 消防法施行令別表第１（６）項ハに掲げるケアホーム（中程度）・グループホームの場合、延床面積6,000㎡以上に設置義務あり。</t>
    <rPh sb="2" eb="5">
      <t>ショウボウホウ</t>
    </rPh>
    <rPh sb="5" eb="7">
      <t>セコウ</t>
    </rPh>
    <rPh sb="7" eb="8">
      <t>レイ</t>
    </rPh>
    <rPh sb="8" eb="10">
      <t>ベッピョウ</t>
    </rPh>
    <rPh sb="10" eb="11">
      <t>ダイ</t>
    </rPh>
    <rPh sb="15" eb="16">
      <t>コウ</t>
    </rPh>
    <rPh sb="18" eb="19">
      <t>カカ</t>
    </rPh>
    <rPh sb="27" eb="30">
      <t>チュウテイド</t>
    </rPh>
    <rPh sb="40" eb="42">
      <t>バアイ</t>
    </rPh>
    <rPh sb="43" eb="44">
      <t>ノベ</t>
    </rPh>
    <rPh sb="44" eb="45">
      <t>ユカ</t>
    </rPh>
    <rPh sb="45" eb="47">
      <t>メンセキ</t>
    </rPh>
    <rPh sb="53" eb="55">
      <t>イジョウ</t>
    </rPh>
    <rPh sb="56" eb="58">
      <t>セッチ</t>
    </rPh>
    <rPh sb="58" eb="60">
      <t>ギム</t>
    </rPh>
    <phoneticPr fontId="1"/>
  </si>
  <si>
    <t xml:space="preserve">※（４）の調査項目は、スプリンクラー未設置の事業所で、次のいずれかの用件に該当する住居に対する訪問調査の結果（159住居）
・消防法施行令別表第１の（６）項ロに該当するケアホーム（同（１６）項イの防火対象物である場合を含む）
・障害程度区分４以上又は障害程度区分認定を受けていない者で身体障害者手帳（１級）等を所持している入居者の割合が５割を超えるケアホーム等
・スプリンクラー設備の設置に関して、専門的な見地からの助言を希望しているもの
</t>
    <rPh sb="5" eb="7">
      <t>チョウサ</t>
    </rPh>
    <rPh sb="7" eb="9">
      <t>コウモク</t>
    </rPh>
    <rPh sb="18" eb="19">
      <t>ミ</t>
    </rPh>
    <rPh sb="19" eb="21">
      <t>セッチ</t>
    </rPh>
    <rPh sb="22" eb="25">
      <t>ジギョウショ</t>
    </rPh>
    <rPh sb="27" eb="28">
      <t>ツギ</t>
    </rPh>
    <rPh sb="114" eb="116">
      <t>ショウガイ</t>
    </rPh>
    <rPh sb="116" eb="118">
      <t>テイド</t>
    </rPh>
    <rPh sb="118" eb="120">
      <t>クブン</t>
    </rPh>
    <rPh sb="121" eb="123">
      <t>イジョウ</t>
    </rPh>
    <rPh sb="123" eb="124">
      <t>マタ</t>
    </rPh>
    <rPh sb="125" eb="127">
      <t>ショウガイ</t>
    </rPh>
    <rPh sb="127" eb="129">
      <t>テイド</t>
    </rPh>
    <rPh sb="129" eb="131">
      <t>クブン</t>
    </rPh>
    <rPh sb="131" eb="133">
      <t>ニンテイ</t>
    </rPh>
    <rPh sb="134" eb="135">
      <t>ウ</t>
    </rPh>
    <rPh sb="140" eb="141">
      <t>モノ</t>
    </rPh>
    <rPh sb="142" eb="144">
      <t>シンタイ</t>
    </rPh>
    <rPh sb="144" eb="147">
      <t>ショウガイシャ</t>
    </rPh>
    <rPh sb="147" eb="149">
      <t>テチョウ</t>
    </rPh>
    <rPh sb="151" eb="152">
      <t>キュウ</t>
    </rPh>
    <rPh sb="153" eb="154">
      <t>ナド</t>
    </rPh>
    <rPh sb="155" eb="157">
      <t>ショジ</t>
    </rPh>
    <rPh sb="161" eb="164">
      <t>ニュウキョシャ</t>
    </rPh>
    <rPh sb="165" eb="167">
      <t>ワリアイ</t>
    </rPh>
    <rPh sb="169" eb="170">
      <t>ワリ</t>
    </rPh>
    <rPh sb="171" eb="172">
      <t>コ</t>
    </rPh>
    <rPh sb="179" eb="180">
      <t>ナド</t>
    </rPh>
    <rPh sb="189" eb="191">
      <t>セツビ</t>
    </rPh>
    <rPh sb="192" eb="194">
      <t>セッチ</t>
    </rPh>
    <rPh sb="195" eb="196">
      <t>カン</t>
    </rPh>
    <rPh sb="199" eb="202">
      <t>センモンテキ</t>
    </rPh>
    <rPh sb="203" eb="205">
      <t>ケンチ</t>
    </rPh>
    <rPh sb="208" eb="210">
      <t>ジョゲン</t>
    </rPh>
    <rPh sb="211" eb="213">
      <t>キボウ</t>
    </rPh>
    <phoneticPr fontId="1"/>
  </si>
</sst>
</file>

<file path=xl/styles.xml><?xml version="1.0" encoding="utf-8"?>
<styleSheet xmlns="http://schemas.openxmlformats.org/spreadsheetml/2006/main">
  <numFmts count="1">
    <numFmt numFmtId="176" formatCode="0.0%"/>
  </numFmts>
  <fonts count="15">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b/>
      <sz val="12"/>
      <color theme="1"/>
      <name val="ＭＳ Ｐゴシック"/>
      <family val="3"/>
      <charset val="128"/>
      <scheme val="minor"/>
    </font>
    <font>
      <b/>
      <sz val="14"/>
      <color theme="1"/>
      <name val="ＭＳ Ｐゴシック"/>
      <family val="3"/>
      <charset val="128"/>
      <scheme val="minor"/>
    </font>
    <font>
      <sz val="12"/>
      <color theme="1"/>
      <name val="ＭＳ Ｐゴシック"/>
      <family val="2"/>
      <charset val="128"/>
      <scheme val="minor"/>
    </font>
    <font>
      <b/>
      <sz val="16"/>
      <color theme="1"/>
      <name val="ＭＳ Ｐゴシック"/>
      <family val="3"/>
      <charset val="128"/>
      <scheme val="minor"/>
    </font>
    <font>
      <sz val="12"/>
      <color theme="1"/>
      <name val="ＭＳ Ｐゴシック"/>
      <family val="3"/>
      <charset val="128"/>
      <scheme val="minor"/>
    </font>
    <font>
      <b/>
      <sz val="14"/>
      <color theme="1"/>
      <name val="ＭＳ Ｐゴシック"/>
      <family val="2"/>
      <charset val="128"/>
      <scheme val="minor"/>
    </font>
    <font>
      <sz val="10"/>
      <color theme="1"/>
      <name val="ＭＳ Ｐゴシック"/>
      <family val="3"/>
      <charset val="128"/>
      <scheme val="minor"/>
    </font>
    <font>
      <sz val="6"/>
      <name val="ＭＳ Ｐゴシック"/>
      <family val="3"/>
      <charset val="128"/>
    </font>
    <font>
      <b/>
      <sz val="12"/>
      <name val="ＭＳ Ｐゴシック"/>
      <family val="3"/>
      <charset val="128"/>
    </font>
    <font>
      <sz val="12"/>
      <name val="ＭＳ Ｐゴシック"/>
      <family val="3"/>
      <charset val="128"/>
    </font>
    <font>
      <sz val="10"/>
      <color theme="1"/>
      <name val="ＭＳ Ｐゴシック"/>
      <family val="2"/>
      <charset val="128"/>
      <scheme val="minor"/>
    </font>
    <font>
      <sz val="11"/>
      <color theme="1"/>
      <name val="ＭＳ Ｐゴシック"/>
      <family val="3"/>
      <charset val="128"/>
      <scheme val="minor"/>
    </font>
  </fonts>
  <fills count="2">
    <fill>
      <patternFill patternType="none"/>
    </fill>
    <fill>
      <patternFill patternType="gray125"/>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medium">
        <color indexed="64"/>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diagonal/>
    </border>
    <border diagonalUp="1">
      <left style="medium">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double">
        <color indexed="64"/>
      </top>
      <bottom style="medium">
        <color indexed="64"/>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thin">
        <color indexed="64"/>
      </left>
      <right/>
      <top/>
      <bottom style="medium">
        <color indexed="64"/>
      </bottom>
      <diagonal/>
    </border>
    <border>
      <left style="thin">
        <color indexed="64"/>
      </left>
      <right style="medium">
        <color indexed="64"/>
      </right>
      <top/>
      <bottom/>
      <diagonal/>
    </border>
  </borders>
  <cellStyleXfs count="1">
    <xf numFmtId="0" fontId="0" fillId="0" borderId="0">
      <alignment vertical="center"/>
    </xf>
  </cellStyleXfs>
  <cellXfs count="221">
    <xf numFmtId="0" fontId="0" fillId="0" borderId="0" xfId="0">
      <alignment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lignment vertical="center"/>
    </xf>
    <xf numFmtId="176" fontId="0" fillId="0" borderId="1" xfId="0" applyNumberFormat="1" applyBorder="1">
      <alignment vertical="center"/>
    </xf>
    <xf numFmtId="0" fontId="0" fillId="0" borderId="2" xfId="0" applyBorder="1">
      <alignment vertical="center"/>
    </xf>
    <xf numFmtId="176" fontId="0" fillId="0" borderId="2" xfId="0" applyNumberFormat="1" applyBorder="1">
      <alignment vertical="center"/>
    </xf>
    <xf numFmtId="0" fontId="0" fillId="0" borderId="0" xfId="0" applyBorder="1" applyAlignment="1">
      <alignment vertical="center"/>
    </xf>
    <xf numFmtId="0" fontId="0" fillId="0" borderId="0" xfId="0" applyBorder="1">
      <alignment vertical="center"/>
    </xf>
    <xf numFmtId="176" fontId="0" fillId="0" borderId="0" xfId="0" applyNumberFormat="1" applyBorder="1">
      <alignment vertical="center"/>
    </xf>
    <xf numFmtId="0" fontId="0" fillId="0" borderId="0" xfId="0" applyBorder="1" applyAlignment="1">
      <alignment horizontal="center"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7" fillId="0" borderId="1" xfId="0" applyFont="1" applyBorder="1">
      <alignment vertical="center"/>
    </xf>
    <xf numFmtId="176" fontId="7" fillId="0" borderId="1" xfId="0" applyNumberFormat="1" applyFont="1" applyBorder="1">
      <alignment vertical="center"/>
    </xf>
    <xf numFmtId="0" fontId="7" fillId="0" borderId="0" xfId="0" applyFont="1">
      <alignment vertical="center"/>
    </xf>
    <xf numFmtId="0" fontId="8" fillId="0" borderId="0" xfId="0" applyFo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76" fontId="7" fillId="0" borderId="10" xfId="0" applyNumberFormat="1" applyFont="1" applyBorder="1" applyAlignment="1">
      <alignment horizontal="center" vertical="center"/>
    </xf>
    <xf numFmtId="0" fontId="7" fillId="0" borderId="12" xfId="0" applyFont="1" applyBorder="1" applyAlignment="1">
      <alignment horizontal="center" vertical="center"/>
    </xf>
    <xf numFmtId="176" fontId="7" fillId="0" borderId="13" xfId="0" applyNumberFormat="1"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176" fontId="7" fillId="0" borderId="19" xfId="0" applyNumberFormat="1" applyFont="1" applyBorder="1" applyAlignment="1">
      <alignment horizontal="center" vertical="center"/>
    </xf>
    <xf numFmtId="176" fontId="7" fillId="0" borderId="8" xfId="0" applyNumberFormat="1"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4"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13"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176" fontId="7" fillId="0" borderId="11" xfId="0" applyNumberFormat="1" applyFont="1" applyBorder="1" applyAlignment="1">
      <alignment horizontal="center" vertical="center"/>
    </xf>
    <xf numFmtId="176" fontId="7" fillId="0" borderId="12" xfId="0" applyNumberFormat="1" applyFont="1" applyBorder="1" applyAlignment="1">
      <alignment horizontal="center" vertical="center"/>
    </xf>
    <xf numFmtId="176" fontId="7" fillId="0" borderId="22" xfId="0" applyNumberFormat="1" applyFont="1" applyBorder="1" applyAlignment="1">
      <alignment horizontal="center" vertical="center"/>
    </xf>
    <xf numFmtId="176" fontId="7" fillId="0" borderId="34" xfId="0" applyNumberFormat="1" applyFont="1" applyBorder="1" applyAlignment="1">
      <alignment horizontal="center" vertical="center"/>
    </xf>
    <xf numFmtId="176" fontId="7" fillId="0" borderId="27"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wrapText="1"/>
    </xf>
    <xf numFmtId="0" fontId="7" fillId="0" borderId="43" xfId="0" applyFont="1" applyBorder="1" applyAlignment="1">
      <alignment horizontal="center" vertical="center"/>
    </xf>
    <xf numFmtId="0" fontId="7" fillId="0" borderId="43"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9" xfId="0" applyFont="1" applyBorder="1">
      <alignment vertical="center"/>
    </xf>
    <xf numFmtId="176" fontId="7" fillId="0" borderId="10" xfId="0" applyNumberFormat="1" applyFont="1" applyBorder="1">
      <alignment vertical="center"/>
    </xf>
    <xf numFmtId="0" fontId="7" fillId="0" borderId="11" xfId="0" applyFont="1" applyBorder="1">
      <alignment vertical="center"/>
    </xf>
    <xf numFmtId="176" fontId="7" fillId="0" borderId="12" xfId="0" applyNumberFormat="1" applyFont="1" applyBorder="1">
      <alignment vertical="center"/>
    </xf>
    <xf numFmtId="176" fontId="7" fillId="0" borderId="13" xfId="0" applyNumberFormat="1" applyFont="1" applyBorder="1">
      <alignment vertical="center"/>
    </xf>
    <xf numFmtId="0" fontId="7" fillId="0" borderId="29" xfId="0" applyFont="1" applyBorder="1">
      <alignment vertical="center"/>
    </xf>
    <xf numFmtId="0" fontId="7" fillId="0" borderId="30" xfId="0" applyFont="1" applyBorder="1">
      <alignment vertical="center"/>
    </xf>
    <xf numFmtId="0" fontId="7" fillId="0" borderId="31" xfId="0" applyFont="1" applyBorder="1">
      <alignment vertical="center"/>
    </xf>
    <xf numFmtId="0" fontId="7" fillId="0" borderId="4" xfId="0" applyFont="1" applyBorder="1">
      <alignment vertical="center"/>
    </xf>
    <xf numFmtId="0" fontId="7" fillId="0" borderId="22" xfId="0" applyFont="1" applyBorder="1">
      <alignment vertical="center"/>
    </xf>
    <xf numFmtId="0" fontId="7" fillId="0" borderId="54" xfId="0" applyFont="1" applyBorder="1">
      <alignment vertical="center"/>
    </xf>
    <xf numFmtId="0" fontId="7" fillId="0" borderId="44" xfId="0" applyFont="1" applyBorder="1">
      <alignment vertical="center"/>
    </xf>
    <xf numFmtId="176" fontId="7" fillId="0" borderId="45" xfId="0" applyNumberFormat="1" applyFont="1" applyBorder="1">
      <alignment vertical="center"/>
    </xf>
    <xf numFmtId="0" fontId="7" fillId="0" borderId="38" xfId="0" applyFont="1" applyBorder="1">
      <alignment vertical="center"/>
    </xf>
    <xf numFmtId="0" fontId="7" fillId="0" borderId="13" xfId="0" applyFont="1" applyBorder="1">
      <alignment vertical="center"/>
    </xf>
    <xf numFmtId="0" fontId="7" fillId="0" borderId="0" xfId="0" applyFont="1" applyAlignment="1">
      <alignment horizontal="right" vertical="center"/>
    </xf>
    <xf numFmtId="0" fontId="9" fillId="0" borderId="0" xfId="0" applyFont="1">
      <alignment vertical="center"/>
    </xf>
    <xf numFmtId="0" fontId="7" fillId="0" borderId="39" xfId="0" applyFont="1" applyBorder="1">
      <alignment vertical="center"/>
    </xf>
    <xf numFmtId="0" fontId="7" fillId="0" borderId="45" xfId="0" applyFont="1" applyBorder="1">
      <alignment vertical="center"/>
    </xf>
    <xf numFmtId="176" fontId="7" fillId="0" borderId="22" xfId="0" applyNumberFormat="1" applyFont="1" applyBorder="1">
      <alignment vertical="center"/>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37" xfId="0" applyFont="1" applyBorder="1">
      <alignment vertical="center"/>
    </xf>
    <xf numFmtId="0" fontId="7" fillId="0" borderId="27" xfId="0" applyFont="1" applyBorder="1">
      <alignment vertical="center"/>
    </xf>
    <xf numFmtId="0" fontId="11" fillId="0" borderId="1" xfId="0" applyFont="1" applyBorder="1" applyAlignment="1">
      <alignment vertical="center" wrapText="1"/>
    </xf>
    <xf numFmtId="0" fontId="11" fillId="0" borderId="1" xfId="0" applyFont="1" applyBorder="1">
      <alignment vertical="center"/>
    </xf>
    <xf numFmtId="0" fontId="12" fillId="0" borderId="0" xfId="0" applyFont="1">
      <alignment vertical="center"/>
    </xf>
    <xf numFmtId="0" fontId="12" fillId="0" borderId="44" xfId="0" applyFont="1" applyBorder="1">
      <alignment vertical="center"/>
    </xf>
    <xf numFmtId="0" fontId="12" fillId="0" borderId="39" xfId="0" applyFont="1" applyBorder="1">
      <alignment vertical="center"/>
    </xf>
    <xf numFmtId="0" fontId="12" fillId="0" borderId="45" xfId="0" applyFont="1" applyBorder="1" applyAlignment="1">
      <alignment vertical="center" wrapText="1"/>
    </xf>
    <xf numFmtId="0" fontId="12" fillId="0" borderId="6" xfId="0" applyFont="1" applyBorder="1">
      <alignment vertical="center"/>
    </xf>
    <xf numFmtId="0" fontId="12" fillId="0" borderId="7" xfId="0" applyFont="1" applyBorder="1">
      <alignment vertical="center"/>
    </xf>
    <xf numFmtId="0" fontId="12" fillId="0" borderId="8" xfId="0" applyFont="1" applyBorder="1" applyAlignment="1">
      <alignment vertical="center" wrapText="1"/>
    </xf>
    <xf numFmtId="0" fontId="12" fillId="0" borderId="9" xfId="0" applyFont="1" applyBorder="1" applyAlignment="1">
      <alignment vertical="center" wrapText="1"/>
    </xf>
    <xf numFmtId="0" fontId="12" fillId="0" borderId="1" xfId="0" applyFont="1" applyBorder="1">
      <alignment vertical="center"/>
    </xf>
    <xf numFmtId="176" fontId="12" fillId="0" borderId="10" xfId="0" applyNumberFormat="1" applyFont="1" applyBorder="1">
      <alignment vertical="center"/>
    </xf>
    <xf numFmtId="0" fontId="12" fillId="0" borderId="60" xfId="0" applyFont="1" applyBorder="1">
      <alignment vertical="center"/>
    </xf>
    <xf numFmtId="0" fontId="12" fillId="0" borderId="61" xfId="0" applyFont="1" applyBorder="1">
      <alignment vertical="center"/>
    </xf>
    <xf numFmtId="0" fontId="12" fillId="0" borderId="62" xfId="0" applyFont="1" applyBorder="1">
      <alignment vertical="center"/>
    </xf>
    <xf numFmtId="176" fontId="12" fillId="0" borderId="63" xfId="0" applyNumberFormat="1" applyFont="1" applyBorder="1">
      <alignment vertical="center"/>
    </xf>
    <xf numFmtId="0" fontId="12" fillId="0" borderId="64" xfId="0" applyFont="1" applyBorder="1" applyAlignment="1">
      <alignment vertical="center" wrapText="1"/>
    </xf>
    <xf numFmtId="0" fontId="12" fillId="0" borderId="17" xfId="0" applyFont="1" applyBorder="1" applyAlignment="1">
      <alignment vertical="center" wrapText="1"/>
    </xf>
    <xf numFmtId="0" fontId="12" fillId="0" borderId="18" xfId="0" applyFont="1" applyBorder="1">
      <alignment vertical="center"/>
    </xf>
    <xf numFmtId="176" fontId="12" fillId="0" borderId="13" xfId="0" applyNumberFormat="1" applyFont="1" applyBorder="1">
      <alignment vertical="center"/>
    </xf>
    <xf numFmtId="0" fontId="12" fillId="0" borderId="17" xfId="0" applyFont="1" applyBorder="1">
      <alignment vertical="center"/>
    </xf>
    <xf numFmtId="176" fontId="12" fillId="0" borderId="65" xfId="0" applyNumberFormat="1" applyFont="1" applyBorder="1">
      <alignment vertical="center"/>
    </xf>
    <xf numFmtId="0" fontId="5" fillId="0" borderId="9" xfId="0" applyFont="1" applyBorder="1" applyAlignment="1">
      <alignment horizontal="center" vertical="center"/>
    </xf>
    <xf numFmtId="0" fontId="5" fillId="0" borderId="42" xfId="0" applyFont="1" applyBorder="1" applyAlignment="1">
      <alignment horizontal="center" vertical="center" wrapText="1"/>
    </xf>
    <xf numFmtId="0" fontId="5" fillId="0" borderId="47" xfId="0" applyFont="1" applyBorder="1" applyAlignment="1">
      <alignment horizontal="center" vertical="center"/>
    </xf>
    <xf numFmtId="0" fontId="5" fillId="0" borderId="39"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176" fontId="5" fillId="0" borderId="45" xfId="0" applyNumberFormat="1" applyFont="1" applyBorder="1" applyAlignment="1">
      <alignment horizontal="center" vertical="center"/>
    </xf>
    <xf numFmtId="0" fontId="5" fillId="0" borderId="69" xfId="0" applyFont="1" applyBorder="1" applyAlignment="1">
      <alignment horizontal="center" vertical="center"/>
    </xf>
    <xf numFmtId="176" fontId="5" fillId="0" borderId="70"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1" xfId="0" applyFont="1" applyBorder="1" applyAlignment="1">
      <alignment horizontal="center" vertical="center" wrapText="1"/>
    </xf>
    <xf numFmtId="0" fontId="5" fillId="0" borderId="25" xfId="0" applyFont="1" applyBorder="1">
      <alignment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5" fillId="0" borderId="4" xfId="0" applyFont="1" applyBorder="1" applyAlignment="1">
      <alignment horizontal="center" vertical="center"/>
    </xf>
    <xf numFmtId="0" fontId="5" fillId="0" borderId="10" xfId="0" applyFont="1" applyBorder="1" applyAlignment="1">
      <alignment horizontal="center" vertical="center"/>
    </xf>
    <xf numFmtId="176" fontId="5" fillId="0" borderId="22" xfId="0" applyNumberFormat="1" applyFont="1" applyBorder="1" applyAlignment="1">
      <alignment horizontal="center" vertical="center"/>
    </xf>
    <xf numFmtId="0" fontId="5" fillId="0" borderId="10" xfId="0" applyFont="1" applyBorder="1">
      <alignment vertical="center"/>
    </xf>
    <xf numFmtId="176" fontId="5" fillId="0" borderId="13" xfId="0" applyNumberFormat="1" applyFont="1" applyBorder="1">
      <alignment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4" xfId="0" applyFont="1" applyBorder="1">
      <alignment vertical="center"/>
    </xf>
    <xf numFmtId="176" fontId="5" fillId="0" borderId="22" xfId="0" applyNumberFormat="1" applyFont="1" applyBorder="1">
      <alignment vertical="center"/>
    </xf>
    <xf numFmtId="0" fontId="5" fillId="0" borderId="9" xfId="0" applyFont="1" applyBorder="1">
      <alignment vertical="center"/>
    </xf>
    <xf numFmtId="176" fontId="5" fillId="0" borderId="11" xfId="0" applyNumberFormat="1" applyFont="1" applyBorder="1">
      <alignment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0" xfId="0" applyFont="1" applyAlignment="1">
      <alignment horizontal="justify" vertical="center"/>
    </xf>
    <xf numFmtId="0" fontId="12" fillId="0" borderId="9" xfId="0" applyFont="1" applyBorder="1" applyAlignment="1">
      <alignment vertical="center" shrinkToFit="1"/>
    </xf>
    <xf numFmtId="0" fontId="6" fillId="0" borderId="0" xfId="0" applyFont="1" applyAlignment="1">
      <alignment horizontal="center" vertical="center" wrapText="1"/>
    </xf>
    <xf numFmtId="0" fontId="7" fillId="0" borderId="0" xfId="0" applyFont="1" applyAlignment="1">
      <alignment horizontal="left" vertical="center" wrapText="1"/>
    </xf>
    <xf numFmtId="0" fontId="9" fillId="0" borderId="0" xfId="0" applyFont="1" applyAlignment="1">
      <alignment horizontal="justify" vertical="center" wrapText="1"/>
    </xf>
    <xf numFmtId="0" fontId="7" fillId="0" borderId="48" xfId="0" applyFont="1" applyBorder="1" applyAlignment="1">
      <alignment horizontal="justify" vertical="center" wrapText="1"/>
    </xf>
    <xf numFmtId="0" fontId="7" fillId="0" borderId="49" xfId="0" applyFont="1" applyBorder="1" applyAlignment="1">
      <alignment horizontal="justify" vertical="center" wrapText="1"/>
    </xf>
    <xf numFmtId="0" fontId="7" fillId="0" borderId="50" xfId="0" applyFont="1" applyBorder="1" applyAlignment="1">
      <alignment horizontal="justify" vertical="center" wrapText="1"/>
    </xf>
    <xf numFmtId="0" fontId="7" fillId="0" borderId="51" xfId="0" applyFont="1" applyBorder="1" applyAlignment="1">
      <alignment horizontal="justify" vertical="center" wrapText="1"/>
    </xf>
    <xf numFmtId="0" fontId="7" fillId="0" borderId="52" xfId="0" applyFont="1" applyBorder="1" applyAlignment="1">
      <alignment horizontal="justify" vertical="center" wrapText="1"/>
    </xf>
    <xf numFmtId="0" fontId="7" fillId="0" borderId="53" xfId="0" applyFont="1" applyBorder="1" applyAlignment="1">
      <alignment horizontal="justify" vertical="center" wrapText="1"/>
    </xf>
    <xf numFmtId="0" fontId="7" fillId="0" borderId="0" xfId="0" applyFont="1" applyAlignment="1">
      <alignment horizontal="justify"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14" fillId="0" borderId="21" xfId="0" applyFont="1" applyBorder="1" applyAlignment="1">
      <alignment horizontal="center" vertical="center" wrapText="1"/>
    </xf>
    <xf numFmtId="0" fontId="14" fillId="0" borderId="8" xfId="0" applyFont="1" applyBorder="1" applyAlignment="1">
      <alignment horizontal="center" vertical="center" wrapText="1"/>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57" xfId="0" applyFont="1" applyBorder="1" applyAlignment="1">
      <alignment horizontal="center" vertical="center"/>
    </xf>
    <xf numFmtId="0" fontId="7" fillId="0" borderId="19" xfId="0" applyFont="1" applyBorder="1" applyAlignment="1">
      <alignment horizontal="center" vertical="center"/>
    </xf>
    <xf numFmtId="0" fontId="9" fillId="0" borderId="0" xfId="0" applyFont="1" applyAlignment="1">
      <alignment horizontal="left" vertical="center" wrapText="1"/>
    </xf>
    <xf numFmtId="0" fontId="7" fillId="0" borderId="21" xfId="0" applyFont="1" applyBorder="1" applyAlignment="1">
      <alignment horizontal="center" vertical="center"/>
    </xf>
    <xf numFmtId="0" fontId="7" fillId="0" borderId="7" xfId="0" applyFont="1" applyBorder="1" applyAlignment="1">
      <alignment horizontal="center" vertical="center"/>
    </xf>
    <xf numFmtId="0" fontId="7" fillId="0" borderId="25" xfId="0" applyFont="1" applyBorder="1" applyAlignment="1">
      <alignment horizontal="center" vertical="center"/>
    </xf>
    <xf numFmtId="0" fontId="7" fillId="0" borderId="27" xfId="0" applyFont="1" applyBorder="1" applyAlignment="1">
      <alignment horizontal="center" vertical="center"/>
    </xf>
    <xf numFmtId="0" fontId="7" fillId="0" borderId="51" xfId="0" applyFont="1" applyBorder="1" applyAlignment="1">
      <alignment horizontal="justify" vertical="center"/>
    </xf>
    <xf numFmtId="0" fontId="7" fillId="0" borderId="52" xfId="0" applyFont="1" applyBorder="1" applyAlignment="1">
      <alignment horizontal="justify" vertical="center"/>
    </xf>
    <xf numFmtId="0" fontId="7" fillId="0" borderId="53" xfId="0" applyFont="1" applyBorder="1" applyAlignment="1">
      <alignment horizontal="justify" vertical="center"/>
    </xf>
    <xf numFmtId="0" fontId="7" fillId="0" borderId="24" xfId="0" applyFont="1" applyBorder="1" applyAlignment="1">
      <alignment horizontal="center" vertical="center"/>
    </xf>
    <xf numFmtId="0" fontId="7" fillId="0" borderId="59" xfId="0" applyFont="1" applyBorder="1" applyAlignment="1">
      <alignment horizontal="center" vertical="center"/>
    </xf>
    <xf numFmtId="0" fontId="7" fillId="0" borderId="28" xfId="0" applyFont="1" applyBorder="1" applyAlignment="1">
      <alignment horizontal="center" vertical="center"/>
    </xf>
    <xf numFmtId="0" fontId="7" fillId="0" borderId="55"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7" fillId="0" borderId="58" xfId="0" applyFont="1" applyBorder="1" applyAlignment="1">
      <alignment horizontal="center" vertical="center"/>
    </xf>
    <xf numFmtId="0" fontId="7" fillId="0" borderId="23"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66" xfId="0" applyFont="1" applyBorder="1" applyAlignment="1">
      <alignment horizontal="justify" vertical="center" wrapText="1"/>
    </xf>
    <xf numFmtId="0" fontId="5" fillId="0" borderId="67" xfId="0" applyFont="1" applyBorder="1" applyAlignment="1">
      <alignment horizontal="justify" vertical="center" wrapText="1"/>
    </xf>
    <xf numFmtId="0" fontId="5" fillId="0" borderId="68" xfId="0" applyFont="1" applyBorder="1" applyAlignment="1">
      <alignment horizontal="justify" vertical="center" wrapText="1"/>
    </xf>
    <xf numFmtId="0" fontId="5" fillId="0" borderId="0" xfId="0" applyFont="1" applyAlignment="1">
      <alignment horizontal="justify" vertical="center" wrapText="1"/>
    </xf>
    <xf numFmtId="0" fontId="5" fillId="0" borderId="4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4" xfId="0" applyFont="1" applyBorder="1" applyAlignment="1">
      <alignment horizontal="center" vertical="center"/>
    </xf>
    <xf numFmtId="0" fontId="5" fillId="0" borderId="39" xfId="0" applyFont="1" applyBorder="1" applyAlignment="1">
      <alignment horizontal="center" vertical="center"/>
    </xf>
    <xf numFmtId="0" fontId="12" fillId="0" borderId="46" xfId="0" applyFont="1" applyBorder="1" applyAlignment="1">
      <alignment horizontal="left" vertical="center"/>
    </xf>
    <xf numFmtId="0" fontId="12" fillId="0" borderId="42" xfId="0" applyFont="1" applyBorder="1" applyAlignment="1">
      <alignment horizontal="left" vertical="center"/>
    </xf>
    <xf numFmtId="0" fontId="12" fillId="0" borderId="47" xfId="0" applyFont="1" applyBorder="1" applyAlignment="1">
      <alignment horizontal="left"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7" fillId="0" borderId="66" xfId="0" applyFont="1" applyBorder="1" applyAlignment="1">
      <alignment horizontal="justify" vertical="center" wrapText="1"/>
    </xf>
    <xf numFmtId="0" fontId="7" fillId="0" borderId="67" xfId="0" applyFont="1" applyBorder="1" applyAlignment="1">
      <alignment horizontal="justify" vertical="center" wrapText="1"/>
    </xf>
    <xf numFmtId="0" fontId="7" fillId="0" borderId="68" xfId="0" applyFont="1" applyBorder="1" applyAlignment="1">
      <alignment horizontal="justify" vertical="center" wrapText="1"/>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left" vertical="center" wrapText="1"/>
    </xf>
    <xf numFmtId="0" fontId="13" fillId="0" borderId="0" xfId="0" applyFont="1" applyAlignment="1">
      <alignment horizontal="left" vertical="center" wrapText="1"/>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21" xfId="0" applyFont="1" applyBorder="1" applyAlignment="1">
      <alignment horizontal="center" vertical="center"/>
    </xf>
    <xf numFmtId="0" fontId="5" fillId="0" borderId="48" xfId="0" applyFont="1" applyBorder="1" applyAlignment="1">
      <alignment horizontal="justify" vertical="center" wrapText="1"/>
    </xf>
    <xf numFmtId="0" fontId="5" fillId="0" borderId="49" xfId="0" applyFont="1" applyBorder="1" applyAlignment="1">
      <alignment horizontal="justify" vertical="center" wrapText="1"/>
    </xf>
    <xf numFmtId="0" fontId="5" fillId="0" borderId="50" xfId="0" applyFont="1" applyBorder="1" applyAlignment="1">
      <alignment horizontal="justify" vertical="center" wrapText="1"/>
    </xf>
    <xf numFmtId="0" fontId="5" fillId="0" borderId="51" xfId="0" applyFont="1" applyBorder="1" applyAlignment="1">
      <alignment horizontal="justify" vertical="center" wrapText="1"/>
    </xf>
    <xf numFmtId="0" fontId="5" fillId="0" borderId="52" xfId="0" applyFont="1" applyBorder="1" applyAlignment="1">
      <alignment horizontal="justify" vertical="center" wrapText="1"/>
    </xf>
    <xf numFmtId="0" fontId="5" fillId="0" borderId="53" xfId="0" applyFont="1" applyBorder="1" applyAlignment="1">
      <alignment horizontal="justify" vertical="center" wrapText="1"/>
    </xf>
    <xf numFmtId="0" fontId="0" fillId="0" borderId="1" xfId="0" applyBorder="1" applyAlignment="1">
      <alignment horizontal="center" vertical="center"/>
    </xf>
    <xf numFmtId="0" fontId="0" fillId="0" borderId="0" xfId="0"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lang val="ja-JP"/>
  <c:chart>
    <c:title>
      <c:layout>
        <c:manualLayout>
          <c:xMode val="edge"/>
          <c:yMode val="edge"/>
          <c:x val="0.31005007723384809"/>
          <c:y val="3.6198945163400359E-4"/>
        </c:manualLayout>
      </c:layout>
    </c:title>
    <c:plotArea>
      <c:layout/>
      <c:pieChart>
        <c:varyColors val="1"/>
        <c:ser>
          <c:idx val="0"/>
          <c:order val="0"/>
          <c:tx>
            <c:strRef>
              <c:f>'調査結果（詳細）'!$C$69</c:f>
              <c:strCache>
                <c:ptCount val="1"/>
                <c:pt idx="0">
                  <c:v>共同生活住居数</c:v>
                </c:pt>
              </c:strCache>
            </c:strRef>
          </c:tx>
          <c:dPt>
            <c:idx val="1"/>
            <c:spPr>
              <a:solidFill>
                <a:sysClr val="window" lastClr="FFFFFF">
                  <a:lumMod val="85000"/>
                </a:sysClr>
              </a:solidFill>
            </c:spPr>
          </c:dPt>
          <c:dLbls>
            <c:dLbl>
              <c:idx val="0"/>
              <c:layout>
                <c:manualLayout>
                  <c:x val="-3.9212457385415816E-2"/>
                  <c:y val="-0.21038348584805289"/>
                </c:manualLayout>
              </c:layout>
              <c:showCatName val="1"/>
              <c:showPercent val="1"/>
            </c:dLbl>
            <c:dLbl>
              <c:idx val="1"/>
              <c:layout>
                <c:manualLayout>
                  <c:x val="5.6485999919662189E-2"/>
                  <c:y val="-9.4843885839191164E-2"/>
                </c:manualLayout>
              </c:layout>
              <c:showCatName val="1"/>
              <c:showPercent val="1"/>
            </c:dLbl>
            <c:dLbl>
              <c:idx val="2"/>
              <c:layout>
                <c:manualLayout>
                  <c:x val="1.160150986390047E-2"/>
                  <c:y val="3.7629681147900676E-2"/>
                </c:manualLayout>
              </c:layout>
              <c:showCatName val="1"/>
              <c:showPercent val="1"/>
            </c:dLbl>
            <c:dLbl>
              <c:idx val="4"/>
              <c:layout>
                <c:manualLayout>
                  <c:x val="-1.5103582982359764E-2"/>
                  <c:y val="4.8047967611086775E-2"/>
                </c:manualLayout>
              </c:layout>
              <c:showCatName val="1"/>
              <c:showPercent val="1"/>
            </c:dLbl>
            <c:dLbl>
              <c:idx val="5"/>
              <c:layout>
                <c:manualLayout>
                  <c:x val="7.5100042727217237E-2"/>
                  <c:y val="5.1369678496932754E-2"/>
                </c:manualLayout>
              </c:layout>
              <c:showCatName val="1"/>
              <c:showPercent val="1"/>
            </c:dLbl>
            <c:showCatName val="1"/>
            <c:showPercent val="1"/>
            <c:showLeaderLines val="1"/>
          </c:dLbls>
          <c:cat>
            <c:strRef>
              <c:f>'調査結果（詳細）'!$B$70:$B$75</c:f>
              <c:strCache>
                <c:ptCount val="6"/>
                <c:pt idx="0">
                  <c:v>10％未満の住居数</c:v>
                </c:pt>
                <c:pt idx="1">
                  <c:v>10％以上30％未満の住居数</c:v>
                </c:pt>
                <c:pt idx="2">
                  <c:v>30％以上50％未満の住居数</c:v>
                </c:pt>
                <c:pt idx="3">
                  <c:v>50％以上70％未満の住居数</c:v>
                </c:pt>
                <c:pt idx="4">
                  <c:v>70％以上80％未満の住居数</c:v>
                </c:pt>
                <c:pt idx="5">
                  <c:v>80％以上の住居数</c:v>
                </c:pt>
              </c:strCache>
            </c:strRef>
          </c:cat>
          <c:val>
            <c:numRef>
              <c:f>'調査結果（詳細）'!$C$70:$C$75</c:f>
              <c:numCache>
                <c:formatCode>General</c:formatCode>
                <c:ptCount val="6"/>
                <c:pt idx="0">
                  <c:v>135</c:v>
                </c:pt>
                <c:pt idx="1">
                  <c:v>49</c:v>
                </c:pt>
                <c:pt idx="2">
                  <c:v>40</c:v>
                </c:pt>
                <c:pt idx="3">
                  <c:v>42</c:v>
                </c:pt>
                <c:pt idx="4">
                  <c:v>8</c:v>
                </c:pt>
                <c:pt idx="5">
                  <c:v>33</c:v>
                </c:pt>
              </c:numCache>
            </c:numRef>
          </c:val>
        </c:ser>
        <c:ser>
          <c:idx val="1"/>
          <c:order val="1"/>
          <c:tx>
            <c:strRef>
              <c:f>'調査結果（詳細）'!$D$69</c:f>
              <c:strCache>
                <c:ptCount val="1"/>
                <c:pt idx="0">
                  <c:v>割合</c:v>
                </c:pt>
              </c:strCache>
            </c:strRef>
          </c:tx>
          <c:dLbls>
            <c:showCatName val="1"/>
            <c:showPercent val="1"/>
            <c:showLeaderLines val="1"/>
          </c:dLbls>
          <c:cat>
            <c:strRef>
              <c:f>'調査結果（詳細）'!$B$70:$B$75</c:f>
              <c:strCache>
                <c:ptCount val="6"/>
                <c:pt idx="0">
                  <c:v>10％未満の住居数</c:v>
                </c:pt>
                <c:pt idx="1">
                  <c:v>10％以上30％未満の住居数</c:v>
                </c:pt>
                <c:pt idx="2">
                  <c:v>30％以上50％未満の住居数</c:v>
                </c:pt>
                <c:pt idx="3">
                  <c:v>50％以上70％未満の住居数</c:v>
                </c:pt>
                <c:pt idx="4">
                  <c:v>70％以上80％未満の住居数</c:v>
                </c:pt>
                <c:pt idx="5">
                  <c:v>80％以上の住居数</c:v>
                </c:pt>
              </c:strCache>
            </c:strRef>
          </c:cat>
          <c:val>
            <c:numRef>
              <c:f>'調査結果（詳細）'!$D$70:$D$75</c:f>
              <c:numCache>
                <c:formatCode>0.0%</c:formatCode>
                <c:ptCount val="6"/>
                <c:pt idx="0">
                  <c:v>0.43973941368078173</c:v>
                </c:pt>
                <c:pt idx="1">
                  <c:v>0.15960912052117263</c:v>
                </c:pt>
                <c:pt idx="2">
                  <c:v>0.13029315960912052</c:v>
                </c:pt>
                <c:pt idx="3">
                  <c:v>0.13680781758957655</c:v>
                </c:pt>
                <c:pt idx="4">
                  <c:v>2.6058631921824105E-2</c:v>
                </c:pt>
                <c:pt idx="5">
                  <c:v>0.10749185667752444</c:v>
                </c:pt>
              </c:numCache>
            </c:numRef>
          </c:val>
        </c:ser>
        <c:dLbls>
          <c:showCatName val="1"/>
          <c:showPercent val="1"/>
        </c:dLbls>
        <c:firstSliceAng val="0"/>
      </c:pieChart>
    </c:plotArea>
    <c:plotVisOnly val="1"/>
  </c:chart>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sz="1100"/>
            </a:pPr>
            <a:r>
              <a:rPr lang="ja-JP" altLang="en-US" sz="1100"/>
              <a:t>全ての共同生活住居</a:t>
            </a:r>
          </a:p>
        </c:rich>
      </c:tx>
      <c:layout/>
    </c:title>
    <c:plotArea>
      <c:layout/>
      <c:barChart>
        <c:barDir val="col"/>
        <c:grouping val="clustered"/>
        <c:ser>
          <c:idx val="0"/>
          <c:order val="0"/>
          <c:dLbls>
            <c:showVal val="1"/>
          </c:dLbls>
          <c:cat>
            <c:strRef>
              <c:f>'調査結果（詳細）'!$B$94:$B$100</c:f>
              <c:strCache>
                <c:ptCount val="7"/>
                <c:pt idx="0">
                  <c:v>夜勤</c:v>
                </c:pt>
                <c:pt idx="1">
                  <c:v>宿直</c:v>
                </c:pt>
                <c:pt idx="2">
                  <c:v>住み込み</c:v>
                </c:pt>
                <c:pt idx="3">
                  <c:v>見回り</c:v>
                </c:pt>
                <c:pt idx="4">
                  <c:v>連絡体制の確保</c:v>
                </c:pt>
                <c:pt idx="5">
                  <c:v>警備会社等による対応</c:v>
                </c:pt>
                <c:pt idx="6">
                  <c:v>対応なし</c:v>
                </c:pt>
              </c:strCache>
            </c:strRef>
          </c:cat>
          <c:val>
            <c:numRef>
              <c:f>'調査結果（詳細）'!$D$94:$D$100</c:f>
              <c:numCache>
                <c:formatCode>0.0%</c:formatCode>
                <c:ptCount val="7"/>
                <c:pt idx="0">
                  <c:v>6.5146579804560262E-2</c:v>
                </c:pt>
                <c:pt idx="1">
                  <c:v>0.47882736156351791</c:v>
                </c:pt>
                <c:pt idx="2">
                  <c:v>5.5374592833876218E-2</c:v>
                </c:pt>
                <c:pt idx="3">
                  <c:v>0.31270358306188922</c:v>
                </c:pt>
                <c:pt idx="4">
                  <c:v>0.71986970684039087</c:v>
                </c:pt>
                <c:pt idx="5">
                  <c:v>0.28990228013029318</c:v>
                </c:pt>
                <c:pt idx="6">
                  <c:v>3.5830618892508145E-2</c:v>
                </c:pt>
              </c:numCache>
            </c:numRef>
          </c:val>
        </c:ser>
        <c:axId val="110207744"/>
        <c:axId val="110209280"/>
      </c:barChart>
      <c:catAx>
        <c:axId val="110207744"/>
        <c:scaling>
          <c:orientation val="minMax"/>
        </c:scaling>
        <c:axPos val="b"/>
        <c:majorTickMark val="none"/>
        <c:tickLblPos val="nextTo"/>
        <c:txPr>
          <a:bodyPr rot="0" vert="eaVert"/>
          <a:lstStyle/>
          <a:p>
            <a:pPr>
              <a:defRPr/>
            </a:pPr>
            <a:endParaRPr lang="ja-JP"/>
          </a:p>
        </c:txPr>
        <c:crossAx val="110209280"/>
        <c:crosses val="autoZero"/>
        <c:auto val="1"/>
        <c:lblAlgn val="ctr"/>
        <c:lblOffset val="100"/>
      </c:catAx>
      <c:valAx>
        <c:axId val="110209280"/>
        <c:scaling>
          <c:orientation val="minMax"/>
        </c:scaling>
        <c:axPos val="l"/>
        <c:majorGridlines/>
        <c:numFmt formatCode="0.0%" sourceLinked="1"/>
        <c:majorTickMark val="none"/>
        <c:tickLblPos val="nextTo"/>
        <c:crossAx val="110207744"/>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sz="1100" b="1"/>
            </a:pPr>
            <a:r>
              <a:rPr lang="ja-JP" altLang="en-US" sz="1100" b="1"/>
              <a:t>（参考）重度（障害程度区分４以上）の入居者が</a:t>
            </a:r>
            <a:r>
              <a:rPr lang="en-US" altLang="ja-JP" sz="1100" b="1"/>
              <a:t>8</a:t>
            </a:r>
            <a:r>
              <a:rPr lang="ja-JP" altLang="en-US" sz="1100" b="1"/>
              <a:t>割を超える共同生活住居の夜間の支援形態</a:t>
            </a:r>
          </a:p>
        </c:rich>
      </c:tx>
      <c:layout/>
    </c:title>
    <c:plotArea>
      <c:layout/>
      <c:barChart>
        <c:barDir val="col"/>
        <c:grouping val="clustered"/>
        <c:ser>
          <c:idx val="0"/>
          <c:order val="0"/>
          <c:dLbls>
            <c:showVal val="1"/>
          </c:dLbls>
          <c:cat>
            <c:strRef>
              <c:f>'調査結果（詳細）'!$B$94:$B$100</c:f>
              <c:strCache>
                <c:ptCount val="7"/>
                <c:pt idx="0">
                  <c:v>夜勤</c:v>
                </c:pt>
                <c:pt idx="1">
                  <c:v>宿直</c:v>
                </c:pt>
                <c:pt idx="2">
                  <c:v>住み込み</c:v>
                </c:pt>
                <c:pt idx="3">
                  <c:v>見回り</c:v>
                </c:pt>
                <c:pt idx="4">
                  <c:v>連絡体制の確保</c:v>
                </c:pt>
                <c:pt idx="5">
                  <c:v>警備会社等による対応</c:v>
                </c:pt>
                <c:pt idx="6">
                  <c:v>対応なし</c:v>
                </c:pt>
              </c:strCache>
            </c:strRef>
          </c:cat>
          <c:val>
            <c:numRef>
              <c:f>'調査結果（詳細）'!$F$94:$F$100</c:f>
              <c:numCache>
                <c:formatCode>0.0%</c:formatCode>
                <c:ptCount val="7"/>
                <c:pt idx="0">
                  <c:v>0.24242424242424243</c:v>
                </c:pt>
                <c:pt idx="1">
                  <c:v>0.51515151515151514</c:v>
                </c:pt>
                <c:pt idx="2">
                  <c:v>6.0606060606060608E-2</c:v>
                </c:pt>
                <c:pt idx="3">
                  <c:v>0.18181818181818182</c:v>
                </c:pt>
                <c:pt idx="4">
                  <c:v>0.42424242424242425</c:v>
                </c:pt>
                <c:pt idx="5">
                  <c:v>0.21212121212121213</c:v>
                </c:pt>
                <c:pt idx="6">
                  <c:v>0</c:v>
                </c:pt>
              </c:numCache>
            </c:numRef>
          </c:val>
        </c:ser>
        <c:axId val="110283392"/>
        <c:axId val="110285184"/>
      </c:barChart>
      <c:catAx>
        <c:axId val="110283392"/>
        <c:scaling>
          <c:orientation val="minMax"/>
        </c:scaling>
        <c:axPos val="b"/>
        <c:majorTickMark val="none"/>
        <c:tickLblPos val="nextTo"/>
        <c:txPr>
          <a:bodyPr rot="0" vert="eaVert"/>
          <a:lstStyle/>
          <a:p>
            <a:pPr>
              <a:defRPr/>
            </a:pPr>
            <a:endParaRPr lang="ja-JP"/>
          </a:p>
        </c:txPr>
        <c:crossAx val="110285184"/>
        <c:crosses val="autoZero"/>
        <c:auto val="1"/>
        <c:lblAlgn val="ctr"/>
        <c:lblOffset val="100"/>
      </c:catAx>
      <c:valAx>
        <c:axId val="110285184"/>
        <c:scaling>
          <c:orientation val="minMax"/>
        </c:scaling>
        <c:axPos val="l"/>
        <c:majorGridlines/>
        <c:numFmt formatCode="0.0%" sourceLinked="1"/>
        <c:majorTickMark val="none"/>
        <c:tickLblPos val="nextTo"/>
        <c:crossAx val="110283392"/>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経済的理由</a:t>
            </a:r>
          </a:p>
        </c:rich>
      </c:tx>
      <c:layout/>
    </c:title>
    <c:plotArea>
      <c:layout/>
      <c:barChart>
        <c:barDir val="col"/>
        <c:grouping val="clustered"/>
        <c:ser>
          <c:idx val="0"/>
          <c:order val="0"/>
          <c:dLbls>
            <c:showVal val="1"/>
          </c:dLbls>
          <c:cat>
            <c:strRef>
              <c:f>スプリンクラー詳細!$B$15:$B$18</c:f>
              <c:strCache>
                <c:ptCount val="4"/>
                <c:pt idx="0">
                  <c:v>設置費用が高額</c:v>
                </c:pt>
                <c:pt idx="1">
                  <c:v>工事費用が高額</c:v>
                </c:pt>
                <c:pt idx="2">
                  <c:v>水道料金上昇</c:v>
                </c:pt>
                <c:pt idx="3">
                  <c:v>メンテナンス費用</c:v>
                </c:pt>
              </c:strCache>
            </c:strRef>
          </c:cat>
          <c:val>
            <c:numRef>
              <c:f>スプリンクラー詳細!$D$15:$D$18</c:f>
              <c:numCache>
                <c:formatCode>0.0%</c:formatCode>
                <c:ptCount val="4"/>
                <c:pt idx="0">
                  <c:v>0.13836477987421383</c:v>
                </c:pt>
                <c:pt idx="1">
                  <c:v>6.2893081761006289E-2</c:v>
                </c:pt>
                <c:pt idx="2">
                  <c:v>3.1446540880503145E-2</c:v>
                </c:pt>
                <c:pt idx="3">
                  <c:v>8.8050314465408799E-2</c:v>
                </c:pt>
              </c:numCache>
            </c:numRef>
          </c:val>
        </c:ser>
        <c:axId val="110259584"/>
        <c:axId val="110826624"/>
      </c:barChart>
      <c:catAx>
        <c:axId val="110259584"/>
        <c:scaling>
          <c:orientation val="minMax"/>
        </c:scaling>
        <c:axPos val="b"/>
        <c:majorTickMark val="none"/>
        <c:tickLblPos val="nextTo"/>
        <c:txPr>
          <a:bodyPr rot="0" vert="eaVert"/>
          <a:lstStyle/>
          <a:p>
            <a:pPr>
              <a:defRPr/>
            </a:pPr>
            <a:endParaRPr lang="ja-JP"/>
          </a:p>
        </c:txPr>
        <c:crossAx val="110826624"/>
        <c:crosses val="autoZero"/>
        <c:auto val="1"/>
        <c:lblAlgn val="ctr"/>
        <c:lblOffset val="100"/>
      </c:catAx>
      <c:valAx>
        <c:axId val="110826624"/>
        <c:scaling>
          <c:orientation val="minMax"/>
          <c:max val="0.60000000000000053"/>
        </c:scaling>
        <c:axPos val="l"/>
        <c:majorGridlines/>
        <c:numFmt formatCode="0.0%" sourceLinked="1"/>
        <c:majorTickMark val="none"/>
        <c:tickLblPos val="nextTo"/>
        <c:crossAx val="110259584"/>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構造的理由</a:t>
            </a:r>
          </a:p>
        </c:rich>
      </c:tx>
      <c:layout/>
    </c:title>
    <c:plotArea>
      <c:layout/>
      <c:barChart>
        <c:barDir val="col"/>
        <c:grouping val="clustered"/>
        <c:ser>
          <c:idx val="0"/>
          <c:order val="0"/>
          <c:dLbls>
            <c:showVal val="1"/>
          </c:dLbls>
          <c:cat>
            <c:strRef>
              <c:f>スプリンクラー詳細!$E$15:$E$19</c:f>
              <c:strCache>
                <c:ptCount val="5"/>
                <c:pt idx="0">
                  <c:v>貯水槽・ポンプ</c:v>
                </c:pt>
                <c:pt idx="1">
                  <c:v>メーター口径
変更</c:v>
                </c:pt>
                <c:pt idx="2">
                  <c:v>配管</c:v>
                </c:pt>
                <c:pt idx="3">
                  <c:v>配管の敷設場所</c:v>
                </c:pt>
                <c:pt idx="4">
                  <c:v>建物の老朽化</c:v>
                </c:pt>
              </c:strCache>
            </c:strRef>
          </c:cat>
          <c:val>
            <c:numRef>
              <c:f>スプリンクラー詳細!$G$15:$G$19</c:f>
              <c:numCache>
                <c:formatCode>0.0%</c:formatCode>
                <c:ptCount val="5"/>
                <c:pt idx="0">
                  <c:v>5.6603773584905662E-2</c:v>
                </c:pt>
                <c:pt idx="1">
                  <c:v>2.5157232704402517E-2</c:v>
                </c:pt>
                <c:pt idx="2">
                  <c:v>2.5157232704402517E-2</c:v>
                </c:pt>
                <c:pt idx="3">
                  <c:v>8.8050314465408799E-2</c:v>
                </c:pt>
                <c:pt idx="4">
                  <c:v>9.4339622641509441E-2</c:v>
                </c:pt>
              </c:numCache>
            </c:numRef>
          </c:val>
        </c:ser>
        <c:axId val="110854912"/>
        <c:axId val="110856448"/>
      </c:barChart>
      <c:catAx>
        <c:axId val="110854912"/>
        <c:scaling>
          <c:orientation val="minMax"/>
        </c:scaling>
        <c:axPos val="b"/>
        <c:majorTickMark val="none"/>
        <c:tickLblPos val="nextTo"/>
        <c:txPr>
          <a:bodyPr rot="0" vert="eaVert"/>
          <a:lstStyle/>
          <a:p>
            <a:pPr>
              <a:defRPr/>
            </a:pPr>
            <a:endParaRPr lang="ja-JP"/>
          </a:p>
        </c:txPr>
        <c:crossAx val="110856448"/>
        <c:crosses val="autoZero"/>
        <c:auto val="1"/>
        <c:lblAlgn val="ctr"/>
        <c:lblOffset val="100"/>
      </c:catAx>
      <c:valAx>
        <c:axId val="110856448"/>
        <c:scaling>
          <c:orientation val="minMax"/>
          <c:max val="0.60000000000000053"/>
        </c:scaling>
        <c:axPos val="l"/>
        <c:majorGridlines/>
        <c:numFmt formatCode="0.0%" sourceLinked="1"/>
        <c:majorTickMark val="none"/>
        <c:tickLblPos val="nextTo"/>
        <c:crossAx val="110854912"/>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ja-JP"/>
  <c:chart>
    <c:title>
      <c:tx>
        <c:rich>
          <a:bodyPr/>
          <a:lstStyle/>
          <a:p>
            <a:pPr>
              <a:defRPr/>
            </a:pPr>
            <a:r>
              <a:rPr lang="ja-JP" altLang="en-US"/>
              <a:t>その他</a:t>
            </a:r>
          </a:p>
        </c:rich>
      </c:tx>
      <c:layout>
        <c:manualLayout>
          <c:xMode val="edge"/>
          <c:yMode val="edge"/>
          <c:x val="0.34804899387576577"/>
          <c:y val="2.6315789473684216E-2"/>
        </c:manualLayout>
      </c:layout>
    </c:title>
    <c:plotArea>
      <c:layout/>
      <c:barChart>
        <c:barDir val="col"/>
        <c:grouping val="clustered"/>
        <c:ser>
          <c:idx val="0"/>
          <c:order val="0"/>
          <c:dLbls>
            <c:showVal val="1"/>
          </c:dLbls>
          <c:cat>
            <c:strRef>
              <c:f>スプリンクラー詳細!$H$15:$H$20</c:f>
              <c:strCache>
                <c:ptCount val="6"/>
                <c:pt idx="0">
                  <c:v>自力避難
可能</c:v>
                </c:pt>
                <c:pt idx="1">
                  <c:v>転居先の
確保</c:v>
                </c:pt>
                <c:pt idx="2">
                  <c:v>貸主の了承</c:v>
                </c:pt>
                <c:pt idx="3">
                  <c:v>防火区画</c:v>
                </c:pt>
                <c:pt idx="4">
                  <c:v>設置義務
免除</c:v>
                </c:pt>
                <c:pt idx="5">
                  <c:v>その他※</c:v>
                </c:pt>
              </c:strCache>
            </c:strRef>
          </c:cat>
          <c:val>
            <c:numRef>
              <c:f>スプリンクラー詳細!$J$15:$J$20</c:f>
              <c:numCache>
                <c:formatCode>0.0%</c:formatCode>
                <c:ptCount val="6"/>
                <c:pt idx="0">
                  <c:v>0.25786163522012578</c:v>
                </c:pt>
                <c:pt idx="1">
                  <c:v>0.15723270440251572</c:v>
                </c:pt>
                <c:pt idx="2">
                  <c:v>0.27672955974842767</c:v>
                </c:pt>
                <c:pt idx="3">
                  <c:v>0.11949685534591195</c:v>
                </c:pt>
                <c:pt idx="4">
                  <c:v>9.4339622641509441E-2</c:v>
                </c:pt>
                <c:pt idx="5">
                  <c:v>0.33333333333333331</c:v>
                </c:pt>
              </c:numCache>
            </c:numRef>
          </c:val>
        </c:ser>
        <c:axId val="110917504"/>
        <c:axId val="110919040"/>
      </c:barChart>
      <c:catAx>
        <c:axId val="110917504"/>
        <c:scaling>
          <c:orientation val="minMax"/>
        </c:scaling>
        <c:axPos val="b"/>
        <c:majorTickMark val="none"/>
        <c:tickLblPos val="nextTo"/>
        <c:txPr>
          <a:bodyPr rot="0" vert="eaVert"/>
          <a:lstStyle/>
          <a:p>
            <a:pPr>
              <a:defRPr/>
            </a:pPr>
            <a:endParaRPr lang="ja-JP"/>
          </a:p>
        </c:txPr>
        <c:crossAx val="110919040"/>
        <c:crosses val="autoZero"/>
        <c:auto val="1"/>
        <c:lblAlgn val="ctr"/>
        <c:lblOffset val="100"/>
      </c:catAx>
      <c:valAx>
        <c:axId val="110919040"/>
        <c:scaling>
          <c:orientation val="minMax"/>
          <c:max val="0.60000000000000053"/>
        </c:scaling>
        <c:axPos val="l"/>
        <c:majorGridlines/>
        <c:numFmt formatCode="0.0%" sourceLinked="1"/>
        <c:majorTickMark val="none"/>
        <c:tickLblPos val="nextTo"/>
        <c:crossAx val="110917504"/>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4</xdr:col>
      <xdr:colOff>142876</xdr:colOff>
      <xdr:row>68</xdr:row>
      <xdr:rowOff>19050</xdr:rowOff>
    </xdr:from>
    <xdr:to>
      <xdr:col>8</xdr:col>
      <xdr:colOff>457200</xdr:colOff>
      <xdr:row>83</xdr:row>
      <xdr:rowOff>114300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38101</xdr:colOff>
      <xdr:row>102</xdr:row>
      <xdr:rowOff>85725</xdr:rowOff>
    </xdr:from>
    <xdr:to>
      <xdr:col>5</xdr:col>
      <xdr:colOff>0</xdr:colOff>
      <xdr:row>115</xdr:row>
      <xdr:rowOff>123825</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552450</xdr:colOff>
      <xdr:row>104</xdr:row>
      <xdr:rowOff>114300</xdr:rowOff>
    </xdr:from>
    <xdr:to>
      <xdr:col>1</xdr:col>
      <xdr:colOff>1647825</xdr:colOff>
      <xdr:row>112</xdr:row>
      <xdr:rowOff>123825</xdr:rowOff>
    </xdr:to>
    <xdr:sp macro="" textlink="">
      <xdr:nvSpPr>
        <xdr:cNvPr id="4" name="円/楕円 3"/>
        <xdr:cNvSpPr/>
      </xdr:nvSpPr>
      <xdr:spPr>
        <a:xfrm>
          <a:off x="809625" y="22374225"/>
          <a:ext cx="1095375" cy="1457325"/>
        </a:xfrm>
        <a:prstGeom prst="ellipse">
          <a:avLst/>
        </a:prstGeom>
        <a:no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66675</xdr:colOff>
      <xdr:row>116</xdr:row>
      <xdr:rowOff>47626</xdr:rowOff>
    </xdr:from>
    <xdr:to>
      <xdr:col>4</xdr:col>
      <xdr:colOff>762000</xdr:colOff>
      <xdr:row>130</xdr:row>
      <xdr:rowOff>9526</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504824</xdr:colOff>
      <xdr:row>118</xdr:row>
      <xdr:rowOff>104774</xdr:rowOff>
    </xdr:from>
    <xdr:to>
      <xdr:col>1</xdr:col>
      <xdr:colOff>1714500</xdr:colOff>
      <xdr:row>127</xdr:row>
      <xdr:rowOff>95250</xdr:rowOff>
    </xdr:to>
    <xdr:sp macro="" textlink="">
      <xdr:nvSpPr>
        <xdr:cNvPr id="6" name="円/楕円 5"/>
        <xdr:cNvSpPr/>
      </xdr:nvSpPr>
      <xdr:spPr>
        <a:xfrm>
          <a:off x="761999" y="24898349"/>
          <a:ext cx="1209676" cy="1619251"/>
        </a:xfrm>
        <a:prstGeom prst="ellipse">
          <a:avLst/>
        </a:prstGeom>
        <a:no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22</xdr:row>
      <xdr:rowOff>161925</xdr:rowOff>
    </xdr:from>
    <xdr:to>
      <xdr:col>3</xdr:col>
      <xdr:colOff>762000</xdr:colOff>
      <xdr:row>38</xdr:row>
      <xdr:rowOff>161925</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752475</xdr:colOff>
      <xdr:row>22</xdr:row>
      <xdr:rowOff>161925</xdr:rowOff>
    </xdr:from>
    <xdr:to>
      <xdr:col>6</xdr:col>
      <xdr:colOff>590550</xdr:colOff>
      <xdr:row>38</xdr:row>
      <xdr:rowOff>161925</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600076</xdr:colOff>
      <xdr:row>22</xdr:row>
      <xdr:rowOff>161925</xdr:rowOff>
    </xdr:from>
    <xdr:to>
      <xdr:col>9</xdr:col>
      <xdr:colOff>809625</xdr:colOff>
      <xdr:row>38</xdr:row>
      <xdr:rowOff>161925</xdr:rowOff>
    </xdr:to>
    <xdr:graphicFrame macro="">
      <xdr:nvGraphicFramePr>
        <xdr:cNvPr id="4" name="グラフ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B1:K51"/>
  <sheetViews>
    <sheetView zoomScaleNormal="100" zoomScaleSheetLayoutView="100" workbookViewId="0">
      <selection activeCell="H5" sqref="H5"/>
    </sheetView>
  </sheetViews>
  <sheetFormatPr defaultRowHeight="13.5"/>
  <cols>
    <col min="1" max="1" width="4.875" customWidth="1"/>
    <col min="2" max="2" width="16.125" customWidth="1"/>
    <col min="12" max="12" width="4.625" customWidth="1"/>
  </cols>
  <sheetData>
    <row r="1" spans="2:11" ht="47.25" customHeight="1">
      <c r="B1" s="139" t="s">
        <v>206</v>
      </c>
      <c r="C1" s="139"/>
      <c r="D1" s="139"/>
      <c r="E1" s="139"/>
      <c r="F1" s="139"/>
      <c r="G1" s="139"/>
      <c r="H1" s="139"/>
      <c r="I1" s="139"/>
      <c r="J1" s="139"/>
      <c r="K1" s="139"/>
    </row>
    <row r="4" spans="2:11" ht="20.25" customHeight="1">
      <c r="B4" s="12" t="s">
        <v>67</v>
      </c>
    </row>
    <row r="6" spans="2:11" ht="14.25">
      <c r="B6" s="13" t="s">
        <v>27</v>
      </c>
      <c r="C6" s="13"/>
      <c r="D6" s="13"/>
      <c r="E6" s="13"/>
      <c r="F6" s="13"/>
      <c r="G6" s="13"/>
      <c r="H6" s="13"/>
      <c r="I6" s="13"/>
      <c r="J6" s="13"/>
    </row>
    <row r="7" spans="2:11" ht="14.25">
      <c r="B7" s="13" t="s">
        <v>28</v>
      </c>
      <c r="C7" s="13"/>
      <c r="D7" s="13"/>
      <c r="E7" s="13"/>
      <c r="F7" s="13"/>
      <c r="G7" s="13"/>
      <c r="H7" s="13"/>
      <c r="I7" s="13"/>
      <c r="J7" s="13"/>
    </row>
    <row r="8" spans="2:11" ht="32.25" customHeight="1">
      <c r="B8" s="140" t="s">
        <v>30</v>
      </c>
      <c r="C8" s="140"/>
      <c r="D8" s="140"/>
      <c r="E8" s="140"/>
      <c r="F8" s="140"/>
      <c r="G8" s="140"/>
      <c r="H8" s="140"/>
      <c r="I8" s="140"/>
      <c r="J8" s="140"/>
      <c r="K8" s="140"/>
    </row>
    <row r="9" spans="2:11" ht="14.25">
      <c r="B9" s="13"/>
      <c r="C9" s="13"/>
      <c r="D9" s="13"/>
      <c r="E9" s="13"/>
      <c r="F9" s="13"/>
      <c r="G9" s="13"/>
      <c r="H9" s="13"/>
      <c r="I9" s="13"/>
      <c r="J9" s="13"/>
    </row>
    <row r="10" spans="2:11" ht="14.25">
      <c r="B10" s="13" t="s">
        <v>29</v>
      </c>
      <c r="C10" s="13"/>
      <c r="D10" s="13"/>
      <c r="E10" s="13"/>
      <c r="F10" s="13"/>
      <c r="G10" s="13"/>
      <c r="H10" s="13"/>
      <c r="I10" s="13"/>
      <c r="J10" s="13"/>
    </row>
    <row r="11" spans="2:11" ht="14.25">
      <c r="B11" s="13" t="s">
        <v>31</v>
      </c>
      <c r="C11" s="13"/>
      <c r="D11" s="13"/>
      <c r="E11" s="13"/>
      <c r="F11" s="13"/>
      <c r="G11" s="13"/>
      <c r="H11" s="13"/>
      <c r="I11" s="13"/>
      <c r="J11" s="13"/>
    </row>
    <row r="12" spans="2:11" ht="14.25">
      <c r="B12" s="13"/>
      <c r="C12" s="13"/>
      <c r="D12" s="13"/>
      <c r="E12" s="13"/>
      <c r="F12" s="13"/>
      <c r="G12" s="13"/>
      <c r="H12" s="13"/>
      <c r="I12" s="13"/>
      <c r="J12" s="13"/>
    </row>
    <row r="13" spans="2:11" ht="14.25">
      <c r="B13" s="13" t="s">
        <v>32</v>
      </c>
      <c r="C13" s="13"/>
      <c r="D13" s="13"/>
      <c r="E13" s="13"/>
      <c r="F13" s="13"/>
      <c r="G13" s="13"/>
      <c r="H13" s="13"/>
      <c r="I13" s="13"/>
      <c r="J13" s="13"/>
    </row>
    <row r="14" spans="2:11" ht="14.25">
      <c r="B14" s="13" t="s">
        <v>33</v>
      </c>
      <c r="C14" s="13"/>
      <c r="D14" s="13"/>
      <c r="E14" s="13"/>
      <c r="F14" s="13"/>
      <c r="G14" s="13"/>
      <c r="H14" s="13"/>
      <c r="I14" s="13"/>
      <c r="J14" s="13"/>
    </row>
    <row r="15" spans="2:11" ht="14.25">
      <c r="B15" s="13"/>
      <c r="C15" s="13"/>
      <c r="D15" s="13"/>
      <c r="E15" s="13"/>
      <c r="F15" s="13"/>
      <c r="G15" s="13"/>
      <c r="H15" s="13"/>
      <c r="I15" s="13"/>
      <c r="J15" s="13"/>
    </row>
    <row r="16" spans="2:11" ht="14.25">
      <c r="B16" s="13" t="s">
        <v>34</v>
      </c>
      <c r="C16" s="13"/>
      <c r="D16" s="13"/>
      <c r="E16" s="13"/>
      <c r="F16" s="13"/>
      <c r="G16" s="13"/>
      <c r="H16" s="13"/>
      <c r="I16" s="13"/>
      <c r="J16" s="13"/>
    </row>
    <row r="17" spans="2:11" ht="14.25">
      <c r="B17" s="13" t="s">
        <v>28</v>
      </c>
      <c r="C17" s="13"/>
      <c r="D17" s="13"/>
      <c r="E17" s="13"/>
      <c r="F17" s="13"/>
      <c r="G17" s="13"/>
      <c r="H17" s="13"/>
      <c r="I17" s="13"/>
      <c r="J17" s="13"/>
    </row>
    <row r="18" spans="2:11" ht="14.25">
      <c r="B18" s="13" t="s">
        <v>209</v>
      </c>
      <c r="C18" s="13"/>
      <c r="D18" s="13"/>
      <c r="E18" s="13"/>
      <c r="F18" s="13"/>
      <c r="G18" s="13"/>
      <c r="H18" s="13"/>
      <c r="I18" s="13"/>
      <c r="J18" s="13"/>
    </row>
    <row r="19" spans="2:11" ht="14.25">
      <c r="B19" s="13" t="s">
        <v>29</v>
      </c>
      <c r="C19" s="13"/>
      <c r="D19" s="13"/>
      <c r="E19" s="13"/>
      <c r="F19" s="13"/>
      <c r="G19" s="13"/>
      <c r="H19" s="13"/>
      <c r="I19" s="13"/>
      <c r="J19" s="13"/>
    </row>
    <row r="20" spans="2:11" ht="14.25">
      <c r="B20" s="13" t="s">
        <v>35</v>
      </c>
      <c r="C20" s="13"/>
      <c r="D20" s="13"/>
      <c r="E20" s="13"/>
      <c r="F20" s="13"/>
      <c r="G20" s="13"/>
      <c r="H20" s="13"/>
      <c r="I20" s="13"/>
      <c r="J20" s="13"/>
    </row>
    <row r="21" spans="2:11" ht="14.25">
      <c r="B21" s="13"/>
      <c r="C21" s="13"/>
      <c r="D21" s="13"/>
      <c r="E21" s="13"/>
      <c r="F21" s="13"/>
      <c r="G21" s="13"/>
      <c r="H21" s="13"/>
      <c r="I21" s="13"/>
      <c r="J21" s="13"/>
    </row>
    <row r="22" spans="2:11" ht="14.25">
      <c r="B22" s="13" t="s">
        <v>36</v>
      </c>
      <c r="C22" s="13"/>
      <c r="D22" s="13"/>
      <c r="E22" s="13"/>
      <c r="F22" s="13"/>
      <c r="G22" s="13"/>
      <c r="H22" s="13"/>
      <c r="I22" s="13"/>
      <c r="J22" s="13"/>
    </row>
    <row r="23" spans="2:11" ht="14.25">
      <c r="B23" s="14"/>
      <c r="C23" s="14" t="s">
        <v>38</v>
      </c>
      <c r="D23" s="14" t="s">
        <v>39</v>
      </c>
      <c r="E23" s="14" t="s">
        <v>40</v>
      </c>
      <c r="F23" s="13"/>
      <c r="G23" s="13"/>
      <c r="H23" s="13"/>
      <c r="I23" s="13"/>
      <c r="J23" s="13"/>
    </row>
    <row r="24" spans="2:11" ht="14.25">
      <c r="B24" s="14" t="s">
        <v>37</v>
      </c>
      <c r="C24" s="14">
        <v>128</v>
      </c>
      <c r="D24" s="14">
        <v>127</v>
      </c>
      <c r="E24" s="15">
        <f>D24/C24</f>
        <v>0.9921875</v>
      </c>
      <c r="F24" s="13"/>
      <c r="G24" s="13"/>
      <c r="H24" s="13"/>
      <c r="I24" s="13"/>
      <c r="J24" s="13"/>
    </row>
    <row r="25" spans="2:11" ht="14.25">
      <c r="B25" s="14" t="s">
        <v>0</v>
      </c>
      <c r="C25" s="14">
        <v>308</v>
      </c>
      <c r="D25" s="14">
        <v>307</v>
      </c>
      <c r="E25" s="15">
        <f>D25/C25</f>
        <v>0.99675324675324672</v>
      </c>
      <c r="F25" s="13"/>
      <c r="G25" s="13"/>
      <c r="H25" s="13"/>
      <c r="I25" s="13"/>
      <c r="J25" s="13"/>
    </row>
    <row r="26" spans="2:11" ht="14.25">
      <c r="B26" s="13"/>
      <c r="C26" s="13"/>
      <c r="D26" s="13"/>
      <c r="E26" s="13"/>
      <c r="F26" s="13"/>
      <c r="G26" s="13"/>
      <c r="H26" s="13"/>
      <c r="I26" s="13"/>
      <c r="J26" s="13"/>
    </row>
    <row r="27" spans="2:11" ht="33.75" customHeight="1">
      <c r="B27" s="140" t="s">
        <v>41</v>
      </c>
      <c r="C27" s="140"/>
      <c r="D27" s="140"/>
      <c r="E27" s="140"/>
      <c r="F27" s="140"/>
      <c r="G27" s="140"/>
      <c r="H27" s="140"/>
      <c r="I27" s="140"/>
      <c r="J27" s="140"/>
      <c r="K27" s="140"/>
    </row>
    <row r="31" spans="2:11" ht="27" customHeight="1">
      <c r="B31" s="12" t="s">
        <v>50</v>
      </c>
    </row>
    <row r="33" spans="2:2" ht="14.25">
      <c r="B33" s="13" t="s">
        <v>51</v>
      </c>
    </row>
    <row r="34" spans="2:2" ht="14.25">
      <c r="B34" s="13" t="s">
        <v>52</v>
      </c>
    </row>
    <row r="35" spans="2:2" ht="14.25">
      <c r="B35" s="13" t="s">
        <v>53</v>
      </c>
    </row>
    <row r="36" spans="2:2" ht="14.25">
      <c r="B36" s="13" t="s">
        <v>56</v>
      </c>
    </row>
    <row r="37" spans="2:2" ht="14.25">
      <c r="B37" s="13" t="s">
        <v>57</v>
      </c>
    </row>
    <row r="38" spans="2:2" ht="14.25">
      <c r="B38" s="13"/>
    </row>
    <row r="39" spans="2:2" ht="14.25">
      <c r="B39" s="13" t="s">
        <v>58</v>
      </c>
    </row>
    <row r="40" spans="2:2" ht="14.25">
      <c r="B40" s="13" t="s">
        <v>60</v>
      </c>
    </row>
    <row r="41" spans="2:2" ht="14.25">
      <c r="B41" s="13" t="s">
        <v>57</v>
      </c>
    </row>
    <row r="42" spans="2:2" ht="14.25">
      <c r="B42" s="13"/>
    </row>
    <row r="43" spans="2:2" ht="14.25">
      <c r="B43" s="13" t="s">
        <v>59</v>
      </c>
    </row>
    <row r="44" spans="2:2" ht="14.25">
      <c r="B44" s="13" t="s">
        <v>61</v>
      </c>
    </row>
    <row r="45" spans="2:2" ht="14.25">
      <c r="B45" s="13" t="s">
        <v>57</v>
      </c>
    </row>
    <row r="46" spans="2:2" ht="14.25">
      <c r="B46" s="13"/>
    </row>
    <row r="47" spans="2:2" ht="14.25">
      <c r="B47" s="13" t="s">
        <v>62</v>
      </c>
    </row>
    <row r="48" spans="2:2" ht="14.25">
      <c r="B48" s="13" t="s">
        <v>63</v>
      </c>
    </row>
    <row r="49" spans="2:2" ht="14.25">
      <c r="B49" s="13" t="s">
        <v>64</v>
      </c>
    </row>
    <row r="50" spans="2:2" ht="14.25">
      <c r="B50" s="13" t="s">
        <v>65</v>
      </c>
    </row>
    <row r="51" spans="2:2" ht="14.25">
      <c r="B51" s="13" t="s">
        <v>66</v>
      </c>
    </row>
  </sheetData>
  <mergeCells count="3">
    <mergeCell ref="B8:K8"/>
    <mergeCell ref="B27:K27"/>
    <mergeCell ref="B1:K1"/>
  </mergeCells>
  <phoneticPr fontId="1"/>
  <pageMargins left="0.5" right="0.26" top="0.75" bottom="0.44" header="0.3" footer="0.3"/>
  <pageSetup paperSize="9" scale="90" orientation="portrait" horizontalDpi="300" verticalDpi="300" r:id="rId1"/>
</worksheet>
</file>

<file path=xl/worksheets/sheet2.xml><?xml version="1.0" encoding="utf-8"?>
<worksheet xmlns="http://schemas.openxmlformats.org/spreadsheetml/2006/main" xmlns:r="http://schemas.openxmlformats.org/officeDocument/2006/relationships">
  <dimension ref="B3:I215"/>
  <sheetViews>
    <sheetView topLeftCell="A178" zoomScaleNormal="100" workbookViewId="0">
      <selection activeCell="J182" sqref="J182"/>
    </sheetView>
  </sheetViews>
  <sheetFormatPr defaultRowHeight="14.25"/>
  <cols>
    <col min="1" max="1" width="3.375" style="16" customWidth="1"/>
    <col min="2" max="2" width="28.125" style="16" customWidth="1"/>
    <col min="3" max="3" width="10.5" style="16" bestFit="1" customWidth="1"/>
    <col min="4" max="4" width="11.5" style="16" customWidth="1"/>
    <col min="5" max="6" width="10.5" style="16" bestFit="1" customWidth="1"/>
    <col min="7" max="16384" width="9" style="16"/>
  </cols>
  <sheetData>
    <row r="3" spans="2:4" ht="17.25">
      <c r="B3" s="17" t="s">
        <v>68</v>
      </c>
    </row>
    <row r="5" spans="2:4">
      <c r="B5" s="16" t="s">
        <v>69</v>
      </c>
    </row>
    <row r="7" spans="2:4" ht="15" thickBot="1">
      <c r="B7" s="16" t="s">
        <v>70</v>
      </c>
    </row>
    <row r="8" spans="2:4" ht="15" thickBot="1">
      <c r="B8" s="34" t="s">
        <v>71</v>
      </c>
      <c r="C8" s="29" t="s">
        <v>72</v>
      </c>
      <c r="D8" s="26" t="s">
        <v>74</v>
      </c>
    </row>
    <row r="9" spans="2:4">
      <c r="B9" s="35" t="s">
        <v>75</v>
      </c>
      <c r="C9" s="30">
        <v>67</v>
      </c>
      <c r="D9" s="28">
        <f>C9/$C$17</f>
        <v>0.52755905511811019</v>
      </c>
    </row>
    <row r="10" spans="2:4">
      <c r="B10" s="36" t="s">
        <v>76</v>
      </c>
      <c r="C10" s="31">
        <v>11</v>
      </c>
      <c r="D10" s="21">
        <f t="shared" ref="D10:D17" si="0">C10/$C$17</f>
        <v>8.6614173228346455E-2</v>
      </c>
    </row>
    <row r="11" spans="2:4">
      <c r="B11" s="36" t="s">
        <v>77</v>
      </c>
      <c r="C11" s="31">
        <v>6</v>
      </c>
      <c r="D11" s="21">
        <f t="shared" si="0"/>
        <v>4.7244094488188976E-2</v>
      </c>
    </row>
    <row r="12" spans="2:4">
      <c r="B12" s="36" t="s">
        <v>78</v>
      </c>
      <c r="C12" s="31">
        <v>11</v>
      </c>
      <c r="D12" s="21">
        <f t="shared" si="0"/>
        <v>8.6614173228346455E-2</v>
      </c>
    </row>
    <row r="13" spans="2:4">
      <c r="B13" s="36" t="s">
        <v>79</v>
      </c>
      <c r="C13" s="31">
        <v>6</v>
      </c>
      <c r="D13" s="21">
        <f t="shared" si="0"/>
        <v>4.7244094488188976E-2</v>
      </c>
    </row>
    <row r="14" spans="2:4">
      <c r="B14" s="36" t="s">
        <v>80</v>
      </c>
      <c r="C14" s="31">
        <v>9</v>
      </c>
      <c r="D14" s="21">
        <f t="shared" si="0"/>
        <v>7.0866141732283464E-2</v>
      </c>
    </row>
    <row r="15" spans="2:4">
      <c r="B15" s="36" t="s">
        <v>81</v>
      </c>
      <c r="C15" s="31">
        <v>14</v>
      </c>
      <c r="D15" s="21">
        <f t="shared" si="0"/>
        <v>0.11023622047244094</v>
      </c>
    </row>
    <row r="16" spans="2:4" ht="15" thickBot="1">
      <c r="B16" s="37" t="s">
        <v>82</v>
      </c>
      <c r="C16" s="32">
        <v>3</v>
      </c>
      <c r="D16" s="23">
        <f t="shared" si="0"/>
        <v>2.3622047244094488E-2</v>
      </c>
    </row>
    <row r="17" spans="2:4" ht="15" thickBot="1">
      <c r="B17" s="38" t="s">
        <v>83</v>
      </c>
      <c r="C17" s="33">
        <f>SUM(C9:C16)</f>
        <v>127</v>
      </c>
      <c r="D17" s="27">
        <f t="shared" si="0"/>
        <v>1</v>
      </c>
    </row>
    <row r="18" spans="2:4">
      <c r="B18" s="16" t="s">
        <v>84</v>
      </c>
    </row>
    <row r="21" spans="2:4" ht="15" thickBot="1">
      <c r="B21" s="16" t="s">
        <v>85</v>
      </c>
    </row>
    <row r="22" spans="2:4" ht="15" thickBot="1">
      <c r="B22" s="34" t="s">
        <v>86</v>
      </c>
      <c r="C22" s="29" t="s">
        <v>72</v>
      </c>
      <c r="D22" s="26" t="s">
        <v>74</v>
      </c>
    </row>
    <row r="23" spans="2:4">
      <c r="B23" s="35" t="s">
        <v>87</v>
      </c>
      <c r="C23" s="30">
        <v>0</v>
      </c>
      <c r="D23" s="28">
        <f>C23/$C$30</f>
        <v>0</v>
      </c>
    </row>
    <row r="24" spans="2:4">
      <c r="B24" s="36" t="s">
        <v>88</v>
      </c>
      <c r="C24" s="31">
        <v>75</v>
      </c>
      <c r="D24" s="21">
        <f t="shared" ref="D24:D30" si="1">C24/$C$30</f>
        <v>0.59055118110236215</v>
      </c>
    </row>
    <row r="25" spans="2:4">
      <c r="B25" s="36" t="s">
        <v>89</v>
      </c>
      <c r="C25" s="31">
        <v>12</v>
      </c>
      <c r="D25" s="21">
        <f t="shared" si="1"/>
        <v>9.4488188976377951E-2</v>
      </c>
    </row>
    <row r="26" spans="2:4">
      <c r="B26" s="36" t="s">
        <v>90</v>
      </c>
      <c r="C26" s="31">
        <v>1</v>
      </c>
      <c r="D26" s="21">
        <f t="shared" si="1"/>
        <v>7.874015748031496E-3</v>
      </c>
    </row>
    <row r="27" spans="2:4">
      <c r="B27" s="36" t="s">
        <v>91</v>
      </c>
      <c r="C27" s="31">
        <v>1</v>
      </c>
      <c r="D27" s="21">
        <f t="shared" si="1"/>
        <v>7.874015748031496E-3</v>
      </c>
    </row>
    <row r="28" spans="2:4">
      <c r="B28" s="36" t="s">
        <v>92</v>
      </c>
      <c r="C28" s="31">
        <v>38</v>
      </c>
      <c r="D28" s="21">
        <f t="shared" si="1"/>
        <v>0.29921259842519687</v>
      </c>
    </row>
    <row r="29" spans="2:4" ht="15" thickBot="1">
      <c r="B29" s="37" t="s">
        <v>93</v>
      </c>
      <c r="C29" s="32">
        <v>0</v>
      </c>
      <c r="D29" s="23">
        <f t="shared" si="1"/>
        <v>0</v>
      </c>
    </row>
    <row r="30" spans="2:4" ht="15" thickBot="1">
      <c r="B30" s="38" t="s">
        <v>83</v>
      </c>
      <c r="C30" s="33">
        <f>SUM(C23:C29)</f>
        <v>127</v>
      </c>
      <c r="D30" s="27">
        <f t="shared" si="1"/>
        <v>1</v>
      </c>
    </row>
    <row r="33" spans="2:9">
      <c r="B33" s="16" t="s">
        <v>94</v>
      </c>
    </row>
    <row r="35" spans="2:9">
      <c r="B35" s="16" t="s">
        <v>95</v>
      </c>
    </row>
    <row r="37" spans="2:9" ht="45.75" customHeight="1">
      <c r="B37" s="142" t="s">
        <v>207</v>
      </c>
      <c r="C37" s="143"/>
      <c r="D37" s="143"/>
      <c r="E37" s="143"/>
      <c r="F37" s="143"/>
      <c r="G37" s="143"/>
      <c r="H37" s="143"/>
      <c r="I37" s="144"/>
    </row>
    <row r="38" spans="2:9" ht="30.75" customHeight="1">
      <c r="B38" s="145" t="s">
        <v>208</v>
      </c>
      <c r="C38" s="146"/>
      <c r="D38" s="146"/>
      <c r="E38" s="146"/>
      <c r="F38" s="146"/>
      <c r="G38" s="146"/>
      <c r="H38" s="146"/>
      <c r="I38" s="147"/>
    </row>
    <row r="40" spans="2:9" ht="15" thickBot="1">
      <c r="B40" s="16" t="s">
        <v>96</v>
      </c>
    </row>
    <row r="41" spans="2:9" ht="15" thickBot="1">
      <c r="B41" s="48"/>
      <c r="C41" s="24" t="s">
        <v>99</v>
      </c>
      <c r="D41" s="25" t="s">
        <v>100</v>
      </c>
      <c r="E41" s="26" t="s">
        <v>93</v>
      </c>
      <c r="F41" s="49" t="s">
        <v>83</v>
      </c>
    </row>
    <row r="42" spans="2:9">
      <c r="B42" s="40" t="s">
        <v>98</v>
      </c>
      <c r="C42" s="18">
        <v>190</v>
      </c>
      <c r="D42" s="19">
        <v>94</v>
      </c>
      <c r="E42" s="20">
        <v>23</v>
      </c>
      <c r="F42" s="42">
        <f>SUM(C42:E42)</f>
        <v>307</v>
      </c>
    </row>
    <row r="43" spans="2:9" ht="15" thickBot="1">
      <c r="B43" s="41" t="s">
        <v>74</v>
      </c>
      <c r="C43" s="43">
        <f>C42/$F$42</f>
        <v>0.61889250814332253</v>
      </c>
      <c r="D43" s="44">
        <f t="shared" ref="D43:F43" si="2">D42/$F$42</f>
        <v>0.30618892508143325</v>
      </c>
      <c r="E43" s="23">
        <f t="shared" si="2"/>
        <v>7.4918566775244305E-2</v>
      </c>
      <c r="F43" s="47">
        <f t="shared" si="2"/>
        <v>1</v>
      </c>
    </row>
    <row r="46" spans="2:9" ht="15" thickBot="1">
      <c r="B46" s="16" t="s">
        <v>101</v>
      </c>
    </row>
    <row r="47" spans="2:9" ht="29.25" thickBot="1">
      <c r="B47" s="54"/>
      <c r="C47" s="55" t="s">
        <v>102</v>
      </c>
      <c r="D47" s="56" t="s">
        <v>103</v>
      </c>
      <c r="E47" s="56" t="s">
        <v>104</v>
      </c>
      <c r="F47" s="57" t="s">
        <v>105</v>
      </c>
      <c r="G47" s="54" t="s">
        <v>83</v>
      </c>
    </row>
    <row r="48" spans="2:9">
      <c r="B48" s="50" t="s">
        <v>98</v>
      </c>
      <c r="C48" s="51">
        <v>288</v>
      </c>
      <c r="D48" s="52">
        <v>4</v>
      </c>
      <c r="E48" s="52">
        <v>11</v>
      </c>
      <c r="F48" s="53">
        <v>4</v>
      </c>
      <c r="G48" s="50">
        <f>SUM(C48:F48)</f>
        <v>307</v>
      </c>
    </row>
    <row r="49" spans="2:7" ht="15" thickBot="1">
      <c r="B49" s="37" t="s">
        <v>74</v>
      </c>
      <c r="C49" s="45">
        <f>C48/$G$48</f>
        <v>0.93811074918566772</v>
      </c>
      <c r="D49" s="44">
        <f t="shared" ref="D49:G49" si="3">D48/$G$48</f>
        <v>1.3029315960912053E-2</v>
      </c>
      <c r="E49" s="44">
        <f t="shared" si="3"/>
        <v>3.5830618892508145E-2</v>
      </c>
      <c r="F49" s="46">
        <f t="shared" si="3"/>
        <v>1.3029315960912053E-2</v>
      </c>
      <c r="G49" s="47">
        <f t="shared" si="3"/>
        <v>1</v>
      </c>
    </row>
    <row r="52" spans="2:7" ht="15" thickBot="1">
      <c r="B52" s="16" t="s">
        <v>106</v>
      </c>
    </row>
    <row r="53" spans="2:7" ht="43.5" thickBot="1">
      <c r="B53" s="54"/>
      <c r="C53" s="55" t="s">
        <v>107</v>
      </c>
      <c r="D53" s="56" t="s">
        <v>108</v>
      </c>
      <c r="E53" s="58" t="s">
        <v>109</v>
      </c>
      <c r="F53" s="54" t="s">
        <v>83</v>
      </c>
    </row>
    <row r="54" spans="2:7">
      <c r="B54" s="50" t="s">
        <v>98</v>
      </c>
      <c r="C54" s="51">
        <v>142</v>
      </c>
      <c r="D54" s="52">
        <v>83</v>
      </c>
      <c r="E54" s="53">
        <v>82</v>
      </c>
      <c r="F54" s="50">
        <f>SUM(C54:E54)</f>
        <v>307</v>
      </c>
    </row>
    <row r="55" spans="2:7" ht="15" thickBot="1">
      <c r="B55" s="37" t="s">
        <v>74</v>
      </c>
      <c r="C55" s="45">
        <f>C54/$F$54</f>
        <v>0.46254071661237783</v>
      </c>
      <c r="D55" s="44">
        <f t="shared" ref="D55:F55" si="4">D54/$F$54</f>
        <v>0.27035830618892509</v>
      </c>
      <c r="E55" s="46">
        <f t="shared" si="4"/>
        <v>0.26710097719869708</v>
      </c>
      <c r="F55" s="47">
        <f t="shared" si="4"/>
        <v>1</v>
      </c>
    </row>
    <row r="58" spans="2:7" ht="15" thickBot="1">
      <c r="B58" s="16" t="s">
        <v>110</v>
      </c>
    </row>
    <row r="59" spans="2:7" ht="15" thickBot="1">
      <c r="B59" s="54"/>
      <c r="C59" s="55" t="s">
        <v>111</v>
      </c>
      <c r="D59" s="57" t="s">
        <v>112</v>
      </c>
      <c r="E59" s="54" t="s">
        <v>83</v>
      </c>
    </row>
    <row r="60" spans="2:7">
      <c r="B60" s="50" t="s">
        <v>98</v>
      </c>
      <c r="C60" s="51">
        <v>54</v>
      </c>
      <c r="D60" s="53">
        <v>253</v>
      </c>
      <c r="E60" s="50">
        <f>SUM(C60:D60)</f>
        <v>307</v>
      </c>
    </row>
    <row r="61" spans="2:7" ht="15" thickBot="1">
      <c r="B61" s="37" t="s">
        <v>74</v>
      </c>
      <c r="C61" s="45">
        <f>C60/$E$60</f>
        <v>0.1758957654723127</v>
      </c>
      <c r="D61" s="46">
        <f t="shared" ref="D61:E61" si="5">D60/$E$60</f>
        <v>0.82410423452768733</v>
      </c>
      <c r="E61" s="47">
        <f t="shared" si="5"/>
        <v>1</v>
      </c>
    </row>
    <row r="63" spans="2:7">
      <c r="B63" s="16" t="s">
        <v>113</v>
      </c>
    </row>
    <row r="65" spans="2:9" ht="41.25" customHeight="1">
      <c r="B65" s="148" t="s">
        <v>210</v>
      </c>
      <c r="C65" s="148"/>
      <c r="D65" s="148"/>
      <c r="E65" s="148"/>
      <c r="F65" s="148"/>
      <c r="G65" s="148"/>
      <c r="H65" s="148"/>
      <c r="I65" s="148"/>
    </row>
    <row r="66" spans="2:9" ht="37.5" customHeight="1">
      <c r="B66" s="148" t="s">
        <v>211</v>
      </c>
      <c r="C66" s="148"/>
      <c r="D66" s="148"/>
      <c r="E66" s="148"/>
      <c r="F66" s="148"/>
      <c r="G66" s="148"/>
      <c r="H66" s="148"/>
      <c r="I66" s="148"/>
    </row>
    <row r="68" spans="2:9" ht="15" thickBot="1"/>
    <row r="69" spans="2:9" ht="29.25" thickBot="1">
      <c r="B69" s="60" t="s">
        <v>114</v>
      </c>
      <c r="C69" s="59" t="s">
        <v>98</v>
      </c>
      <c r="D69" s="26" t="s">
        <v>74</v>
      </c>
    </row>
    <row r="70" spans="2:9">
      <c r="B70" s="35" t="s">
        <v>115</v>
      </c>
      <c r="C70" s="30">
        <v>135</v>
      </c>
      <c r="D70" s="28">
        <f>C70/$C$76</f>
        <v>0.43973941368078173</v>
      </c>
    </row>
    <row r="71" spans="2:9">
      <c r="B71" s="36" t="s">
        <v>116</v>
      </c>
      <c r="C71" s="31">
        <v>49</v>
      </c>
      <c r="D71" s="21">
        <f t="shared" ref="D71:D76" si="6">C71/$C$76</f>
        <v>0.15960912052117263</v>
      </c>
    </row>
    <row r="72" spans="2:9">
      <c r="B72" s="36" t="s">
        <v>117</v>
      </c>
      <c r="C72" s="31">
        <v>40</v>
      </c>
      <c r="D72" s="21">
        <f t="shared" si="6"/>
        <v>0.13029315960912052</v>
      </c>
    </row>
    <row r="73" spans="2:9">
      <c r="B73" s="36" t="s">
        <v>118</v>
      </c>
      <c r="C73" s="31">
        <v>42</v>
      </c>
      <c r="D73" s="21">
        <f t="shared" si="6"/>
        <v>0.13680781758957655</v>
      </c>
    </row>
    <row r="74" spans="2:9">
      <c r="B74" s="36" t="s">
        <v>119</v>
      </c>
      <c r="C74" s="31">
        <v>8</v>
      </c>
      <c r="D74" s="21">
        <f t="shared" si="6"/>
        <v>2.6058631921824105E-2</v>
      </c>
    </row>
    <row r="75" spans="2:9" ht="15" thickBot="1">
      <c r="B75" s="37" t="s">
        <v>120</v>
      </c>
      <c r="C75" s="32">
        <v>33</v>
      </c>
      <c r="D75" s="23">
        <f t="shared" si="6"/>
        <v>0.10749185667752444</v>
      </c>
    </row>
    <row r="76" spans="2:9" ht="15" thickBot="1">
      <c r="B76" s="38" t="s">
        <v>83</v>
      </c>
      <c r="C76" s="33">
        <f>SUM(C70:C75)</f>
        <v>307</v>
      </c>
      <c r="D76" s="27">
        <f t="shared" si="6"/>
        <v>1</v>
      </c>
    </row>
    <row r="78" spans="2:9">
      <c r="B78" s="16" t="s">
        <v>133</v>
      </c>
    </row>
    <row r="86" spans="2:9">
      <c r="B86" s="16" t="s">
        <v>121</v>
      </c>
    </row>
    <row r="88" spans="2:9" ht="54.75" customHeight="1">
      <c r="B88" s="142" t="s">
        <v>212</v>
      </c>
      <c r="C88" s="143"/>
      <c r="D88" s="143"/>
      <c r="E88" s="143"/>
      <c r="F88" s="143"/>
      <c r="G88" s="143"/>
      <c r="H88" s="143"/>
      <c r="I88" s="144"/>
    </row>
    <row r="89" spans="2:9" ht="33" customHeight="1">
      <c r="B89" s="145" t="s">
        <v>213</v>
      </c>
      <c r="C89" s="146"/>
      <c r="D89" s="146"/>
      <c r="E89" s="146"/>
      <c r="F89" s="146"/>
      <c r="G89" s="146"/>
      <c r="H89" s="146"/>
      <c r="I89" s="147"/>
    </row>
    <row r="90" spans="2:9">
      <c r="I90" s="76" t="s">
        <v>134</v>
      </c>
    </row>
    <row r="91" spans="2:9" ht="15" thickBot="1"/>
    <row r="92" spans="2:9" ht="47.25" customHeight="1">
      <c r="B92" s="66"/>
      <c r="C92" s="149" t="s">
        <v>131</v>
      </c>
      <c r="D92" s="150"/>
      <c r="E92" s="151" t="s">
        <v>132</v>
      </c>
      <c r="F92" s="152"/>
    </row>
    <row r="93" spans="2:9" ht="15" thickBot="1">
      <c r="B93" s="68" t="s">
        <v>122</v>
      </c>
      <c r="C93" s="63" t="s">
        <v>130</v>
      </c>
      <c r="D93" s="75" t="s">
        <v>74</v>
      </c>
      <c r="E93" s="70" t="s">
        <v>130</v>
      </c>
      <c r="F93" s="75" t="s">
        <v>74</v>
      </c>
    </row>
    <row r="94" spans="2:9">
      <c r="B94" s="71" t="s">
        <v>123</v>
      </c>
      <c r="C94" s="72">
        <v>20</v>
      </c>
      <c r="D94" s="73">
        <f>C94/'調査結果（概要）'!$D$25</f>
        <v>6.5146579804560262E-2</v>
      </c>
      <c r="E94" s="74">
        <v>8</v>
      </c>
      <c r="F94" s="73">
        <f>E94/$C$75</f>
        <v>0.24242424242424243</v>
      </c>
    </row>
    <row r="95" spans="2:9">
      <c r="B95" s="67" t="s">
        <v>124</v>
      </c>
      <c r="C95" s="61">
        <v>147</v>
      </c>
      <c r="D95" s="62">
        <f>C95/'調査結果（概要）'!$D$25</f>
        <v>0.47882736156351791</v>
      </c>
      <c r="E95" s="69">
        <v>17</v>
      </c>
      <c r="F95" s="62">
        <f t="shared" ref="F95:F100" si="7">E95/$C$75</f>
        <v>0.51515151515151514</v>
      </c>
    </row>
    <row r="96" spans="2:9">
      <c r="B96" s="67" t="s">
        <v>125</v>
      </c>
      <c r="C96" s="61">
        <v>17</v>
      </c>
      <c r="D96" s="62">
        <f>C96/'調査結果（概要）'!$D$25</f>
        <v>5.5374592833876218E-2</v>
      </c>
      <c r="E96" s="69">
        <v>2</v>
      </c>
      <c r="F96" s="62">
        <f t="shared" si="7"/>
        <v>6.0606060606060608E-2</v>
      </c>
    </row>
    <row r="97" spans="2:6">
      <c r="B97" s="67" t="s">
        <v>126</v>
      </c>
      <c r="C97" s="61">
        <v>96</v>
      </c>
      <c r="D97" s="62">
        <f>C97/'調査結果（概要）'!$D$25</f>
        <v>0.31270358306188922</v>
      </c>
      <c r="E97" s="69">
        <v>6</v>
      </c>
      <c r="F97" s="62">
        <f t="shared" si="7"/>
        <v>0.18181818181818182</v>
      </c>
    </row>
    <row r="98" spans="2:6">
      <c r="B98" s="67" t="s">
        <v>127</v>
      </c>
      <c r="C98" s="61">
        <v>221</v>
      </c>
      <c r="D98" s="62">
        <f>C98/'調査結果（概要）'!$D$25</f>
        <v>0.71986970684039087</v>
      </c>
      <c r="E98" s="69">
        <v>14</v>
      </c>
      <c r="F98" s="62">
        <f t="shared" si="7"/>
        <v>0.42424242424242425</v>
      </c>
    </row>
    <row r="99" spans="2:6">
      <c r="B99" s="67" t="s">
        <v>128</v>
      </c>
      <c r="C99" s="61">
        <v>89</v>
      </c>
      <c r="D99" s="62">
        <f>C99/'調査結果（概要）'!$D$25</f>
        <v>0.28990228013029318</v>
      </c>
      <c r="E99" s="69">
        <v>7</v>
      </c>
      <c r="F99" s="62">
        <f t="shared" si="7"/>
        <v>0.21212121212121213</v>
      </c>
    </row>
    <row r="100" spans="2:6" ht="15" thickBot="1">
      <c r="B100" s="68" t="s">
        <v>129</v>
      </c>
      <c r="C100" s="63">
        <v>11</v>
      </c>
      <c r="D100" s="65">
        <f>C100/'調査結果（概要）'!$D$25</f>
        <v>3.5830618892508145E-2</v>
      </c>
      <c r="E100" s="70">
        <v>0</v>
      </c>
      <c r="F100" s="65">
        <f t="shared" si="7"/>
        <v>0</v>
      </c>
    </row>
    <row r="133" spans="2:9">
      <c r="B133" s="16" t="s">
        <v>135</v>
      </c>
    </row>
    <row r="134" spans="2:9" ht="6" customHeight="1"/>
    <row r="135" spans="2:9" ht="30.75" customHeight="1">
      <c r="B135" s="141" t="s">
        <v>214</v>
      </c>
      <c r="C135" s="141"/>
      <c r="D135" s="141"/>
      <c r="E135" s="141"/>
      <c r="F135" s="141"/>
      <c r="G135" s="141"/>
      <c r="H135" s="141"/>
      <c r="I135" s="141"/>
    </row>
    <row r="136" spans="2:9" ht="6.75" customHeight="1"/>
    <row r="137" spans="2:9">
      <c r="B137" s="16" t="s">
        <v>136</v>
      </c>
    </row>
    <row r="138" spans="2:9">
      <c r="B138" s="16" t="s">
        <v>137</v>
      </c>
    </row>
    <row r="140" spans="2:9" ht="49.5" customHeight="1">
      <c r="B140" s="142" t="s">
        <v>215</v>
      </c>
      <c r="C140" s="143"/>
      <c r="D140" s="143"/>
      <c r="E140" s="143"/>
      <c r="F140" s="143"/>
      <c r="G140" s="143"/>
      <c r="H140" s="143"/>
      <c r="I140" s="144"/>
    </row>
    <row r="141" spans="2:9" ht="38.25" customHeight="1">
      <c r="B141" s="145" t="s">
        <v>216</v>
      </c>
      <c r="C141" s="146"/>
      <c r="D141" s="146"/>
      <c r="E141" s="146"/>
      <c r="F141" s="146"/>
      <c r="G141" s="146"/>
      <c r="H141" s="146"/>
      <c r="I141" s="147"/>
    </row>
    <row r="142" spans="2:9" ht="15" thickBot="1"/>
    <row r="143" spans="2:9">
      <c r="B143" s="167"/>
      <c r="C143" s="170" t="s">
        <v>138</v>
      </c>
      <c r="D143" s="160"/>
      <c r="E143" s="171" t="s">
        <v>139</v>
      </c>
      <c r="F143" s="170"/>
      <c r="G143" s="160"/>
      <c r="H143" s="171" t="s">
        <v>140</v>
      </c>
      <c r="I143" s="172"/>
    </row>
    <row r="144" spans="2:9">
      <c r="B144" s="168"/>
      <c r="C144" s="173" t="s">
        <v>141</v>
      </c>
      <c r="D144" s="153" t="s">
        <v>142</v>
      </c>
      <c r="E144" s="153" t="s">
        <v>141</v>
      </c>
      <c r="F144" s="155" t="s">
        <v>142</v>
      </c>
      <c r="G144" s="156"/>
      <c r="H144" s="153" t="s">
        <v>141</v>
      </c>
      <c r="I144" s="157" t="s">
        <v>142</v>
      </c>
    </row>
    <row r="145" spans="2:9" ht="15" thickBot="1">
      <c r="B145" s="169"/>
      <c r="C145" s="174"/>
      <c r="D145" s="154"/>
      <c r="E145" s="154"/>
      <c r="F145" s="22" t="s">
        <v>143</v>
      </c>
      <c r="G145" s="22" t="s">
        <v>144</v>
      </c>
      <c r="H145" s="154"/>
      <c r="I145" s="158"/>
    </row>
    <row r="146" spans="2:9">
      <c r="B146" s="50" t="s">
        <v>97</v>
      </c>
      <c r="C146" s="74">
        <v>34</v>
      </c>
      <c r="D146" s="78">
        <v>273</v>
      </c>
      <c r="E146" s="78">
        <v>10</v>
      </c>
      <c r="F146" s="78">
        <v>0</v>
      </c>
      <c r="G146" s="78">
        <v>0</v>
      </c>
      <c r="H146" s="78">
        <v>24</v>
      </c>
      <c r="I146" s="79">
        <v>273</v>
      </c>
    </row>
    <row r="147" spans="2:9" ht="15" thickBot="1">
      <c r="B147" s="37" t="s">
        <v>73</v>
      </c>
      <c r="C147" s="80">
        <v>0.11074918566775244</v>
      </c>
      <c r="D147" s="64">
        <v>0.88925081433224751</v>
      </c>
      <c r="E147" s="64">
        <v>1</v>
      </c>
      <c r="F147" s="64">
        <v>0</v>
      </c>
      <c r="G147" s="64">
        <v>0</v>
      </c>
      <c r="H147" s="64">
        <v>8.0808080808080815E-2</v>
      </c>
      <c r="I147" s="65">
        <v>0.91919191919191923</v>
      </c>
    </row>
    <row r="149" spans="2:9" ht="29.25" customHeight="1">
      <c r="B149" s="159" t="s">
        <v>241</v>
      </c>
      <c r="C149" s="159"/>
      <c r="D149" s="159"/>
      <c r="E149" s="159"/>
      <c r="F149" s="159"/>
      <c r="G149" s="159"/>
      <c r="H149" s="159"/>
      <c r="I149" s="159"/>
    </row>
    <row r="150" spans="2:9">
      <c r="B150" s="77" t="s">
        <v>242</v>
      </c>
    </row>
    <row r="153" spans="2:9">
      <c r="B153" s="16" t="s">
        <v>145</v>
      </c>
    </row>
    <row r="155" spans="2:9" ht="42.75" customHeight="1">
      <c r="B155" s="142" t="s">
        <v>217</v>
      </c>
      <c r="C155" s="143"/>
      <c r="D155" s="143"/>
      <c r="E155" s="143"/>
      <c r="F155" s="143"/>
      <c r="G155" s="143"/>
      <c r="H155" s="143"/>
      <c r="I155" s="144"/>
    </row>
    <row r="156" spans="2:9">
      <c r="B156" s="164" t="s">
        <v>218</v>
      </c>
      <c r="C156" s="165"/>
      <c r="D156" s="165"/>
      <c r="E156" s="165"/>
      <c r="F156" s="165"/>
      <c r="G156" s="165"/>
      <c r="H156" s="165"/>
      <c r="I156" s="166"/>
    </row>
    <row r="157" spans="2:9" ht="15" thickBot="1"/>
    <row r="158" spans="2:9">
      <c r="B158" s="162"/>
      <c r="C158" s="160" t="s">
        <v>146</v>
      </c>
      <c r="D158" s="161"/>
      <c r="E158" s="161" t="s">
        <v>139</v>
      </c>
      <c r="F158" s="161"/>
      <c r="G158" s="161" t="s">
        <v>140</v>
      </c>
      <c r="H158" s="150"/>
    </row>
    <row r="159" spans="2:9" ht="30" customHeight="1" thickBot="1">
      <c r="B159" s="163"/>
      <c r="C159" s="83" t="s">
        <v>147</v>
      </c>
      <c r="D159" s="81" t="s">
        <v>148</v>
      </c>
      <c r="E159" s="81" t="s">
        <v>147</v>
      </c>
      <c r="F159" s="81" t="s">
        <v>148</v>
      </c>
      <c r="G159" s="81" t="s">
        <v>147</v>
      </c>
      <c r="H159" s="82" t="s">
        <v>148</v>
      </c>
    </row>
    <row r="160" spans="2:9">
      <c r="B160" s="84" t="s">
        <v>97</v>
      </c>
      <c r="C160" s="74">
        <v>1</v>
      </c>
      <c r="D160" s="78">
        <v>272</v>
      </c>
      <c r="E160" s="78">
        <v>0</v>
      </c>
      <c r="F160" s="78">
        <v>0</v>
      </c>
      <c r="G160" s="78">
        <v>1</v>
      </c>
      <c r="H160" s="79">
        <v>272</v>
      </c>
    </row>
    <row r="161" spans="2:9" ht="15" thickBot="1">
      <c r="B161" s="85" t="s">
        <v>73</v>
      </c>
      <c r="C161" s="80">
        <v>3.663003663003663E-3</v>
      </c>
      <c r="D161" s="64">
        <v>0.99633699633699635</v>
      </c>
      <c r="E161" s="64">
        <v>0</v>
      </c>
      <c r="F161" s="64">
        <v>0</v>
      </c>
      <c r="G161" s="64">
        <v>3.663003663003663E-3</v>
      </c>
      <c r="H161" s="65">
        <v>0.99633699633699635</v>
      </c>
    </row>
    <row r="164" spans="2:9">
      <c r="B164" s="16" t="s">
        <v>149</v>
      </c>
    </row>
    <row r="165" spans="2:9">
      <c r="B165" s="16" t="s">
        <v>150</v>
      </c>
    </row>
    <row r="167" spans="2:9" ht="30.75" customHeight="1">
      <c r="B167" s="142" t="s">
        <v>219</v>
      </c>
      <c r="C167" s="143"/>
      <c r="D167" s="143"/>
      <c r="E167" s="143"/>
      <c r="F167" s="143"/>
      <c r="G167" s="143"/>
      <c r="H167" s="143"/>
      <c r="I167" s="144"/>
    </row>
    <row r="168" spans="2:9" ht="31.5" customHeight="1">
      <c r="B168" s="145" t="s">
        <v>220</v>
      </c>
      <c r="C168" s="146"/>
      <c r="D168" s="146"/>
      <c r="E168" s="146"/>
      <c r="F168" s="146"/>
      <c r="G168" s="146"/>
      <c r="H168" s="146"/>
      <c r="I168" s="147"/>
    </row>
    <row r="169" spans="2:9" ht="15" thickBot="1"/>
    <row r="170" spans="2:9">
      <c r="B170" s="162"/>
      <c r="C170" s="160" t="s">
        <v>146</v>
      </c>
      <c r="D170" s="161"/>
      <c r="E170" s="161" t="s">
        <v>139</v>
      </c>
      <c r="F170" s="161"/>
      <c r="G170" s="161" t="s">
        <v>140</v>
      </c>
      <c r="H170" s="150"/>
    </row>
    <row r="171" spans="2:9" ht="15" thickBot="1">
      <c r="B171" s="163"/>
      <c r="C171" s="32" t="s">
        <v>141</v>
      </c>
      <c r="D171" s="22" t="s">
        <v>142</v>
      </c>
      <c r="E171" s="22" t="s">
        <v>141</v>
      </c>
      <c r="F171" s="22" t="s">
        <v>142</v>
      </c>
      <c r="G171" s="22" t="s">
        <v>141</v>
      </c>
      <c r="H171" s="39" t="s">
        <v>142</v>
      </c>
    </row>
    <row r="172" spans="2:9">
      <c r="B172" s="50" t="s">
        <v>97</v>
      </c>
      <c r="C172" s="74">
        <v>166</v>
      </c>
      <c r="D172" s="78">
        <v>141</v>
      </c>
      <c r="E172" s="78">
        <v>112</v>
      </c>
      <c r="F172" s="78">
        <v>0</v>
      </c>
      <c r="G172" s="78">
        <v>54</v>
      </c>
      <c r="H172" s="79">
        <v>141</v>
      </c>
    </row>
    <row r="173" spans="2:9" ht="15" thickBot="1">
      <c r="B173" s="37" t="s">
        <v>73</v>
      </c>
      <c r="C173" s="80">
        <v>0.54071661237785018</v>
      </c>
      <c r="D173" s="64">
        <v>0.45928338762214982</v>
      </c>
      <c r="E173" s="64">
        <v>1</v>
      </c>
      <c r="F173" s="64">
        <v>0</v>
      </c>
      <c r="G173" s="64">
        <v>0.27692307692307694</v>
      </c>
      <c r="H173" s="65">
        <v>0.72307692307692306</v>
      </c>
    </row>
    <row r="175" spans="2:9" ht="30.75" customHeight="1">
      <c r="B175" s="159" t="s">
        <v>221</v>
      </c>
      <c r="C175" s="159"/>
      <c r="D175" s="159"/>
      <c r="E175" s="159"/>
      <c r="F175" s="159"/>
      <c r="G175" s="159"/>
      <c r="H175" s="159"/>
      <c r="I175" s="159"/>
    </row>
    <row r="176" spans="2:9">
      <c r="B176" s="77" t="s">
        <v>222</v>
      </c>
    </row>
    <row r="179" spans="2:9">
      <c r="B179" s="16" t="s">
        <v>151</v>
      </c>
    </row>
    <row r="181" spans="2:9" ht="34.5" customHeight="1">
      <c r="B181" s="142" t="s">
        <v>223</v>
      </c>
      <c r="C181" s="143"/>
      <c r="D181" s="143"/>
      <c r="E181" s="143"/>
      <c r="F181" s="143"/>
      <c r="G181" s="143"/>
      <c r="H181" s="143"/>
      <c r="I181" s="144"/>
    </row>
    <row r="182" spans="2:9" ht="31.5" customHeight="1">
      <c r="B182" s="164" t="s">
        <v>224</v>
      </c>
      <c r="C182" s="165"/>
      <c r="D182" s="165"/>
      <c r="E182" s="165"/>
      <c r="F182" s="165"/>
      <c r="G182" s="165"/>
      <c r="H182" s="165"/>
      <c r="I182" s="166"/>
    </row>
    <row r="183" spans="2:9" ht="15" thickBot="1"/>
    <row r="184" spans="2:9">
      <c r="B184" s="162"/>
      <c r="C184" s="160" t="s">
        <v>146</v>
      </c>
      <c r="D184" s="161"/>
      <c r="E184" s="161" t="s">
        <v>139</v>
      </c>
      <c r="F184" s="161"/>
      <c r="G184" s="161" t="s">
        <v>140</v>
      </c>
      <c r="H184" s="150"/>
    </row>
    <row r="185" spans="2:9" ht="32.25" customHeight="1" thickBot="1">
      <c r="B185" s="163"/>
      <c r="C185" s="83" t="s">
        <v>147</v>
      </c>
      <c r="D185" s="81" t="s">
        <v>148</v>
      </c>
      <c r="E185" s="81" t="s">
        <v>147</v>
      </c>
      <c r="F185" s="81" t="s">
        <v>148</v>
      </c>
      <c r="G185" s="81" t="s">
        <v>147</v>
      </c>
      <c r="H185" s="82" t="s">
        <v>148</v>
      </c>
    </row>
    <row r="186" spans="2:9">
      <c r="B186" s="50" t="s">
        <v>97</v>
      </c>
      <c r="C186" s="74">
        <v>0</v>
      </c>
      <c r="D186" s="78">
        <v>141</v>
      </c>
      <c r="E186" s="78">
        <v>0</v>
      </c>
      <c r="F186" s="78">
        <v>0</v>
      </c>
      <c r="G186" s="78">
        <v>0</v>
      </c>
      <c r="H186" s="79">
        <v>141</v>
      </c>
    </row>
    <row r="187" spans="2:9" ht="15" thickBot="1">
      <c r="B187" s="37" t="s">
        <v>73</v>
      </c>
      <c r="C187" s="80">
        <v>0</v>
      </c>
      <c r="D187" s="64">
        <v>1</v>
      </c>
      <c r="E187" s="64">
        <v>0</v>
      </c>
      <c r="F187" s="64">
        <v>0</v>
      </c>
      <c r="G187" s="64">
        <v>0</v>
      </c>
      <c r="H187" s="65">
        <v>1</v>
      </c>
    </row>
    <row r="190" spans="2:9">
      <c r="B190" s="16" t="s">
        <v>152</v>
      </c>
    </row>
    <row r="191" spans="2:9">
      <c r="B191" s="16" t="s">
        <v>150</v>
      </c>
    </row>
    <row r="193" spans="2:9" ht="31.5" customHeight="1">
      <c r="B193" s="142" t="s">
        <v>225</v>
      </c>
      <c r="C193" s="143"/>
      <c r="D193" s="143"/>
      <c r="E193" s="143"/>
      <c r="F193" s="143"/>
      <c r="G193" s="143"/>
      <c r="H193" s="143"/>
      <c r="I193" s="144"/>
    </row>
    <row r="194" spans="2:9" ht="30.75" customHeight="1">
      <c r="B194" s="145" t="s">
        <v>226</v>
      </c>
      <c r="C194" s="146"/>
      <c r="D194" s="146"/>
      <c r="E194" s="146"/>
      <c r="F194" s="146"/>
      <c r="G194" s="146"/>
      <c r="H194" s="146"/>
      <c r="I194" s="147"/>
    </row>
    <row r="196" spans="2:9" ht="15" thickBot="1"/>
    <row r="197" spans="2:9">
      <c r="B197" s="162"/>
      <c r="C197" s="160" t="s">
        <v>146</v>
      </c>
      <c r="D197" s="161"/>
      <c r="E197" s="161" t="s">
        <v>139</v>
      </c>
      <c r="F197" s="161"/>
      <c r="G197" s="161" t="s">
        <v>140</v>
      </c>
      <c r="H197" s="150"/>
    </row>
    <row r="198" spans="2:9" ht="15" thickBot="1">
      <c r="B198" s="163"/>
      <c r="C198" s="32" t="s">
        <v>141</v>
      </c>
      <c r="D198" s="22" t="s">
        <v>142</v>
      </c>
      <c r="E198" s="22" t="s">
        <v>141</v>
      </c>
      <c r="F198" s="22" t="s">
        <v>142</v>
      </c>
      <c r="G198" s="22" t="s">
        <v>141</v>
      </c>
      <c r="H198" s="39" t="s">
        <v>142</v>
      </c>
    </row>
    <row r="199" spans="2:9">
      <c r="B199" s="50" t="s">
        <v>97</v>
      </c>
      <c r="C199" s="74">
        <v>107</v>
      </c>
      <c r="D199" s="78">
        <v>200</v>
      </c>
      <c r="E199" s="78">
        <v>61</v>
      </c>
      <c r="F199" s="78">
        <v>0</v>
      </c>
      <c r="G199" s="78">
        <v>46</v>
      </c>
      <c r="H199" s="79">
        <v>200</v>
      </c>
    </row>
    <row r="200" spans="2:9" ht="15" thickBot="1">
      <c r="B200" s="37" t="s">
        <v>73</v>
      </c>
      <c r="C200" s="80">
        <v>0.34853420195439738</v>
      </c>
      <c r="D200" s="64">
        <v>0.65146579804560256</v>
      </c>
      <c r="E200" s="64">
        <v>1</v>
      </c>
      <c r="F200" s="64">
        <v>0</v>
      </c>
      <c r="G200" s="64">
        <v>0.18699186991869918</v>
      </c>
      <c r="H200" s="65">
        <v>0.81300813008130079</v>
      </c>
    </row>
    <row r="202" spans="2:9" ht="28.5" customHeight="1">
      <c r="B202" s="141" t="s">
        <v>221</v>
      </c>
      <c r="C202" s="141"/>
      <c r="D202" s="141"/>
      <c r="E202" s="141"/>
      <c r="F202" s="141"/>
      <c r="G202" s="141"/>
      <c r="H202" s="141"/>
      <c r="I202" s="141"/>
    </row>
    <row r="203" spans="2:9">
      <c r="B203" s="77" t="s">
        <v>227</v>
      </c>
    </row>
    <row r="206" spans="2:9">
      <c r="B206" s="16" t="s">
        <v>153</v>
      </c>
    </row>
    <row r="208" spans="2:9" ht="32.25" customHeight="1">
      <c r="B208" s="142" t="s">
        <v>228</v>
      </c>
      <c r="C208" s="143"/>
      <c r="D208" s="143"/>
      <c r="E208" s="143"/>
      <c r="F208" s="143"/>
      <c r="G208" s="143"/>
      <c r="H208" s="143"/>
      <c r="I208" s="144"/>
    </row>
    <row r="209" spans="2:9" ht="31.5" customHeight="1">
      <c r="B209" s="145" t="s">
        <v>229</v>
      </c>
      <c r="C209" s="146"/>
      <c r="D209" s="146"/>
      <c r="E209" s="146"/>
      <c r="F209" s="146"/>
      <c r="G209" s="146"/>
      <c r="H209" s="146"/>
      <c r="I209" s="147"/>
    </row>
    <row r="211" spans="2:9" ht="15" thickBot="1"/>
    <row r="212" spans="2:9">
      <c r="B212" s="162"/>
      <c r="C212" s="160" t="s">
        <v>146</v>
      </c>
      <c r="D212" s="161"/>
      <c r="E212" s="161" t="s">
        <v>139</v>
      </c>
      <c r="F212" s="161"/>
      <c r="G212" s="161" t="s">
        <v>140</v>
      </c>
      <c r="H212" s="150"/>
    </row>
    <row r="213" spans="2:9" ht="33" customHeight="1" thickBot="1">
      <c r="B213" s="163"/>
      <c r="C213" s="83" t="s">
        <v>147</v>
      </c>
      <c r="D213" s="81" t="s">
        <v>148</v>
      </c>
      <c r="E213" s="81" t="s">
        <v>147</v>
      </c>
      <c r="F213" s="81" t="s">
        <v>148</v>
      </c>
      <c r="G213" s="81" t="s">
        <v>147</v>
      </c>
      <c r="H213" s="82" t="s">
        <v>148</v>
      </c>
    </row>
    <row r="214" spans="2:9">
      <c r="B214" s="50" t="s">
        <v>97</v>
      </c>
      <c r="C214" s="74">
        <v>1</v>
      </c>
      <c r="D214" s="78">
        <v>199</v>
      </c>
      <c r="E214" s="78">
        <v>0</v>
      </c>
      <c r="F214" s="78">
        <v>0</v>
      </c>
      <c r="G214" s="78">
        <v>1</v>
      </c>
      <c r="H214" s="79">
        <v>199</v>
      </c>
    </row>
    <row r="215" spans="2:9" ht="15" thickBot="1">
      <c r="B215" s="37" t="s">
        <v>73</v>
      </c>
      <c r="C215" s="80">
        <v>5.0000000000000001E-3</v>
      </c>
      <c r="D215" s="64">
        <v>0.995</v>
      </c>
      <c r="E215" s="64">
        <v>0</v>
      </c>
      <c r="F215" s="64">
        <v>0</v>
      </c>
      <c r="G215" s="64">
        <v>5.0000000000000001E-3</v>
      </c>
      <c r="H215" s="65">
        <v>0.995</v>
      </c>
    </row>
  </sheetData>
  <mergeCells count="54">
    <mergeCell ref="C212:D212"/>
    <mergeCell ref="E212:F212"/>
    <mergeCell ref="G212:H212"/>
    <mergeCell ref="B212:B213"/>
    <mergeCell ref="B184:B185"/>
    <mergeCell ref="B202:I202"/>
    <mergeCell ref="B193:I193"/>
    <mergeCell ref="B194:I194"/>
    <mergeCell ref="B209:I209"/>
    <mergeCell ref="B208:I208"/>
    <mergeCell ref="B181:I181"/>
    <mergeCell ref="B182:I182"/>
    <mergeCell ref="C197:D197"/>
    <mergeCell ref="E197:F197"/>
    <mergeCell ref="G197:H197"/>
    <mergeCell ref="B197:B198"/>
    <mergeCell ref="C184:D184"/>
    <mergeCell ref="E184:F184"/>
    <mergeCell ref="G184:H184"/>
    <mergeCell ref="C170:D170"/>
    <mergeCell ref="E170:F170"/>
    <mergeCell ref="G170:H170"/>
    <mergeCell ref="B170:B171"/>
    <mergeCell ref="B175:I175"/>
    <mergeCell ref="B167:I167"/>
    <mergeCell ref="B168:I168"/>
    <mergeCell ref="B140:I140"/>
    <mergeCell ref="B141:I141"/>
    <mergeCell ref="B149:I149"/>
    <mergeCell ref="C158:D158"/>
    <mergeCell ref="E158:F158"/>
    <mergeCell ref="G158:H158"/>
    <mergeCell ref="B158:B159"/>
    <mergeCell ref="B155:I155"/>
    <mergeCell ref="B156:I156"/>
    <mergeCell ref="B143:B145"/>
    <mergeCell ref="C143:D143"/>
    <mergeCell ref="E143:G143"/>
    <mergeCell ref="H143:I143"/>
    <mergeCell ref="C144:C145"/>
    <mergeCell ref="D144:D145"/>
    <mergeCell ref="E144:E145"/>
    <mergeCell ref="F144:G144"/>
    <mergeCell ref="H144:H145"/>
    <mergeCell ref="I144:I145"/>
    <mergeCell ref="B135:I135"/>
    <mergeCell ref="B37:I37"/>
    <mergeCell ref="B38:I38"/>
    <mergeCell ref="B65:I65"/>
    <mergeCell ref="B66:I66"/>
    <mergeCell ref="C92:D92"/>
    <mergeCell ref="E92:F92"/>
    <mergeCell ref="B88:I88"/>
    <mergeCell ref="B89:I89"/>
  </mergeCells>
  <phoneticPr fontId="1"/>
  <pageMargins left="0.6" right="0.2" top="0.45" bottom="0.55000000000000004" header="0.3" footer="0.3"/>
  <pageSetup paperSize="9" scale="87" orientation="portrait" r:id="rId1"/>
  <rowBreaks count="4" manualBreakCount="4">
    <brk id="56" max="16383" man="1"/>
    <brk id="101" max="16383" man="1"/>
    <brk id="151" max="16383" man="1"/>
    <brk id="188" max="16383" man="1"/>
  </rowBreaks>
  <drawing r:id="rId2"/>
</worksheet>
</file>

<file path=xl/worksheets/sheet3.xml><?xml version="1.0" encoding="utf-8"?>
<worksheet xmlns="http://schemas.openxmlformats.org/spreadsheetml/2006/main" xmlns:r="http://schemas.openxmlformats.org/officeDocument/2006/relationships">
  <dimension ref="B2:J89"/>
  <sheetViews>
    <sheetView tabSelected="1" topLeftCell="A19" zoomScaleNormal="100" workbookViewId="0">
      <selection activeCell="E10" sqref="E10"/>
    </sheetView>
  </sheetViews>
  <sheetFormatPr defaultRowHeight="14.25"/>
  <cols>
    <col min="1" max="1" width="4.75" style="13" customWidth="1"/>
    <col min="2" max="2" width="15.75" style="13" customWidth="1"/>
    <col min="3" max="3" width="10.25" style="13" customWidth="1"/>
    <col min="4" max="4" width="12" style="13" customWidth="1"/>
    <col min="5" max="5" width="14.875" style="13" customWidth="1"/>
    <col min="6" max="6" width="8.875" style="13" bestFit="1" customWidth="1"/>
    <col min="7" max="7" width="11.25" style="13" customWidth="1"/>
    <col min="8" max="8" width="12.125" style="13" customWidth="1"/>
    <col min="9" max="9" width="9" style="13"/>
    <col min="10" max="10" width="10.875" style="13" customWidth="1"/>
    <col min="11" max="16384" width="9" style="13"/>
  </cols>
  <sheetData>
    <row r="2" spans="2:10">
      <c r="B2" s="13" t="s">
        <v>154</v>
      </c>
    </row>
    <row r="4" spans="2:10" ht="100.5" customHeight="1">
      <c r="B4" s="140" t="s">
        <v>243</v>
      </c>
      <c r="C4" s="140"/>
      <c r="D4" s="140"/>
      <c r="E4" s="140"/>
      <c r="F4" s="140"/>
      <c r="G4" s="140"/>
      <c r="H4" s="140"/>
      <c r="I4" s="140"/>
    </row>
    <row r="6" spans="2:10">
      <c r="B6" s="13" t="s">
        <v>155</v>
      </c>
    </row>
    <row r="8" spans="2:10" ht="81.75" customHeight="1">
      <c r="B8" s="195" t="s">
        <v>230</v>
      </c>
      <c r="C8" s="196"/>
      <c r="D8" s="196"/>
      <c r="E8" s="196"/>
      <c r="F8" s="196"/>
      <c r="G8" s="196"/>
      <c r="H8" s="196"/>
      <c r="I8" s="197"/>
    </row>
    <row r="11" spans="2:10" ht="35.25" customHeight="1">
      <c r="B11" s="86" t="s">
        <v>156</v>
      </c>
      <c r="C11" s="87">
        <v>159</v>
      </c>
      <c r="D11" s="88"/>
      <c r="E11" s="88"/>
      <c r="F11" s="88"/>
      <c r="G11" s="88"/>
      <c r="H11" s="88"/>
      <c r="I11" s="88"/>
      <c r="J11" s="88"/>
    </row>
    <row r="12" spans="2:10" ht="15" thickBot="1">
      <c r="B12" s="88"/>
      <c r="C12" s="88"/>
      <c r="D12" s="88"/>
      <c r="E12" s="88"/>
      <c r="F12" s="88"/>
      <c r="G12" s="88"/>
      <c r="H12" s="88"/>
      <c r="I12" s="88"/>
      <c r="J12" s="88"/>
    </row>
    <row r="13" spans="2:10" ht="15" thickBot="1">
      <c r="B13" s="189" t="s">
        <v>157</v>
      </c>
      <c r="C13" s="190"/>
      <c r="D13" s="191"/>
      <c r="E13" s="192" t="s">
        <v>158</v>
      </c>
      <c r="F13" s="193"/>
      <c r="G13" s="194"/>
      <c r="H13" s="192" t="s">
        <v>159</v>
      </c>
      <c r="I13" s="193"/>
      <c r="J13" s="194"/>
    </row>
    <row r="14" spans="2:10" ht="57.75" customHeight="1">
      <c r="B14" s="89"/>
      <c r="C14" s="90" t="s">
        <v>160</v>
      </c>
      <c r="D14" s="91" t="s">
        <v>174</v>
      </c>
      <c r="E14" s="92"/>
      <c r="F14" s="93" t="s">
        <v>160</v>
      </c>
      <c r="G14" s="94" t="s">
        <v>174</v>
      </c>
      <c r="H14" s="92"/>
      <c r="I14" s="93" t="s">
        <v>160</v>
      </c>
      <c r="J14" s="94" t="s">
        <v>174</v>
      </c>
    </row>
    <row r="15" spans="2:10" ht="28.5">
      <c r="B15" s="138" t="s">
        <v>161</v>
      </c>
      <c r="C15" s="96">
        <v>22</v>
      </c>
      <c r="D15" s="97">
        <f>C15/$C$11</f>
        <v>0.13836477987421383</v>
      </c>
      <c r="E15" s="95" t="s">
        <v>162</v>
      </c>
      <c r="F15" s="96">
        <v>9</v>
      </c>
      <c r="G15" s="97">
        <f>F15/$C$11</f>
        <v>5.6603773584905662E-2</v>
      </c>
      <c r="H15" s="95" t="s">
        <v>232</v>
      </c>
      <c r="I15" s="96">
        <v>41</v>
      </c>
      <c r="J15" s="97">
        <f>I15/$C$11</f>
        <v>0.25786163522012578</v>
      </c>
    </row>
    <row r="16" spans="2:10" ht="28.5">
      <c r="B16" s="138" t="s">
        <v>163</v>
      </c>
      <c r="C16" s="96">
        <v>10</v>
      </c>
      <c r="D16" s="97">
        <f t="shared" ref="D16:D18" si="0">C16/$C$11</f>
        <v>6.2893081761006289E-2</v>
      </c>
      <c r="E16" s="95" t="s">
        <v>231</v>
      </c>
      <c r="F16" s="96">
        <v>4</v>
      </c>
      <c r="G16" s="97">
        <f t="shared" ref="G16:G18" si="1">F16/$C$11</f>
        <v>2.5157232704402517E-2</v>
      </c>
      <c r="H16" s="95" t="s">
        <v>233</v>
      </c>
      <c r="I16" s="96">
        <v>25</v>
      </c>
      <c r="J16" s="97">
        <f t="shared" ref="J16:J20" si="2">I16/$C$11</f>
        <v>0.15723270440251572</v>
      </c>
    </row>
    <row r="17" spans="2:10" ht="30" customHeight="1">
      <c r="B17" s="95" t="s">
        <v>164</v>
      </c>
      <c r="C17" s="96">
        <v>5</v>
      </c>
      <c r="D17" s="97">
        <f t="shared" si="0"/>
        <v>3.1446540880503145E-2</v>
      </c>
      <c r="E17" s="95" t="s">
        <v>165</v>
      </c>
      <c r="F17" s="96">
        <v>4</v>
      </c>
      <c r="G17" s="97">
        <f t="shared" si="1"/>
        <v>2.5157232704402517E-2</v>
      </c>
      <c r="H17" s="95" t="s">
        <v>166</v>
      </c>
      <c r="I17" s="96">
        <v>44</v>
      </c>
      <c r="J17" s="97">
        <f t="shared" si="2"/>
        <v>0.27672955974842767</v>
      </c>
    </row>
    <row r="18" spans="2:10">
      <c r="B18" s="95" t="s">
        <v>167</v>
      </c>
      <c r="C18" s="96">
        <v>14</v>
      </c>
      <c r="D18" s="97">
        <f t="shared" si="0"/>
        <v>8.8050314465408799E-2</v>
      </c>
      <c r="E18" s="95" t="s">
        <v>168</v>
      </c>
      <c r="F18" s="96">
        <v>14</v>
      </c>
      <c r="G18" s="97">
        <f t="shared" si="1"/>
        <v>8.8050314465408799E-2</v>
      </c>
      <c r="H18" s="95" t="s">
        <v>169</v>
      </c>
      <c r="I18" s="96">
        <v>19</v>
      </c>
      <c r="J18" s="97">
        <f t="shared" si="2"/>
        <v>0.11949685534591195</v>
      </c>
    </row>
    <row r="19" spans="2:10" ht="28.5">
      <c r="B19" s="98"/>
      <c r="C19" s="96"/>
      <c r="D19" s="97"/>
      <c r="E19" s="95" t="s">
        <v>170</v>
      </c>
      <c r="F19" s="96">
        <v>15</v>
      </c>
      <c r="G19" s="97">
        <f>F19/$C$11</f>
        <v>9.4339622641509441E-2</v>
      </c>
      <c r="H19" s="95" t="s">
        <v>234</v>
      </c>
      <c r="I19" s="96">
        <v>15</v>
      </c>
      <c r="J19" s="97">
        <f t="shared" si="2"/>
        <v>9.4339622641509441E-2</v>
      </c>
    </row>
    <row r="20" spans="2:10" ht="30" customHeight="1" thickBot="1">
      <c r="B20" s="99"/>
      <c r="C20" s="100"/>
      <c r="D20" s="101"/>
      <c r="E20" s="99"/>
      <c r="F20" s="100"/>
      <c r="G20" s="101"/>
      <c r="H20" s="102" t="s">
        <v>171</v>
      </c>
      <c r="I20" s="100">
        <v>53</v>
      </c>
      <c r="J20" s="97">
        <f t="shared" si="2"/>
        <v>0.33333333333333331</v>
      </c>
    </row>
    <row r="21" spans="2:10" ht="35.25" customHeight="1" thickTop="1" thickBot="1">
      <c r="B21" s="103" t="s">
        <v>172</v>
      </c>
      <c r="C21" s="104">
        <f>SUM(C15:C20)</f>
        <v>51</v>
      </c>
      <c r="D21" s="105">
        <f>C21/$C$11</f>
        <v>0.32075471698113206</v>
      </c>
      <c r="E21" s="106"/>
      <c r="F21" s="104">
        <f>SUM(F15:F20)</f>
        <v>46</v>
      </c>
      <c r="G21" s="105">
        <f>F21/$C$11</f>
        <v>0.28930817610062892</v>
      </c>
      <c r="H21" s="106"/>
      <c r="I21" s="104">
        <f>SUM(I15:I20)</f>
        <v>197</v>
      </c>
      <c r="J21" s="107">
        <f>I21/$C$11</f>
        <v>1.2389937106918238</v>
      </c>
    </row>
    <row r="22" spans="2:10">
      <c r="B22" s="88"/>
      <c r="C22" s="13" t="s">
        <v>173</v>
      </c>
      <c r="D22" s="88"/>
      <c r="F22" s="88"/>
      <c r="G22" s="88"/>
      <c r="H22" s="88"/>
      <c r="I22" s="88"/>
      <c r="J22" s="88"/>
    </row>
    <row r="42" spans="2:9" ht="30.75" customHeight="1">
      <c r="B42" s="184" t="s">
        <v>235</v>
      </c>
      <c r="C42" s="184"/>
      <c r="D42" s="184"/>
      <c r="E42" s="184"/>
      <c r="F42" s="184"/>
      <c r="G42" s="184"/>
      <c r="H42" s="184"/>
      <c r="I42" s="184"/>
    </row>
    <row r="43" spans="2:9">
      <c r="B43" s="137"/>
      <c r="C43" s="137"/>
      <c r="D43" s="137"/>
      <c r="E43" s="137"/>
      <c r="F43" s="137"/>
      <c r="G43" s="137"/>
      <c r="H43" s="137"/>
      <c r="I43" s="137"/>
    </row>
    <row r="44" spans="2:9" ht="66" customHeight="1">
      <c r="B44" s="181" t="s">
        <v>240</v>
      </c>
      <c r="C44" s="182"/>
      <c r="D44" s="182"/>
      <c r="E44" s="182"/>
      <c r="F44" s="182"/>
      <c r="G44" s="182"/>
      <c r="H44" s="182"/>
      <c r="I44" s="183"/>
    </row>
    <row r="46" spans="2:9" ht="15" thickBot="1"/>
    <row r="47" spans="2:9" ht="42.75" customHeight="1" thickBot="1">
      <c r="B47" s="185" t="s">
        <v>175</v>
      </c>
      <c r="C47" s="186"/>
      <c r="D47" s="109" t="s">
        <v>183</v>
      </c>
      <c r="E47" s="110" t="s">
        <v>184</v>
      </c>
    </row>
    <row r="48" spans="2:9">
      <c r="B48" s="187" t="s">
        <v>176</v>
      </c>
      <c r="C48" s="188"/>
      <c r="D48" s="111">
        <v>0</v>
      </c>
      <c r="E48" s="114">
        <f>D48/$D$54</f>
        <v>0</v>
      </c>
    </row>
    <row r="49" spans="2:9">
      <c r="B49" s="175" t="s">
        <v>177</v>
      </c>
      <c r="C49" s="176"/>
      <c r="D49" s="112">
        <v>0</v>
      </c>
      <c r="E49" s="114">
        <f t="shared" ref="E49:E54" si="3">D49/$D$54</f>
        <v>0</v>
      </c>
    </row>
    <row r="50" spans="2:9">
      <c r="B50" s="175" t="s">
        <v>178</v>
      </c>
      <c r="C50" s="176"/>
      <c r="D50" s="112">
        <v>0</v>
      </c>
      <c r="E50" s="114">
        <f t="shared" si="3"/>
        <v>0</v>
      </c>
    </row>
    <row r="51" spans="2:9">
      <c r="B51" s="175" t="s">
        <v>179</v>
      </c>
      <c r="C51" s="176"/>
      <c r="D51" s="112">
        <v>0</v>
      </c>
      <c r="E51" s="114">
        <f t="shared" si="3"/>
        <v>0</v>
      </c>
    </row>
    <row r="52" spans="2:9">
      <c r="B52" s="175" t="s">
        <v>180</v>
      </c>
      <c r="C52" s="176"/>
      <c r="D52" s="112">
        <v>2</v>
      </c>
      <c r="E52" s="114">
        <f t="shared" si="3"/>
        <v>0.2857142857142857</v>
      </c>
    </row>
    <row r="53" spans="2:9" ht="15" thickBot="1">
      <c r="B53" s="177" t="s">
        <v>181</v>
      </c>
      <c r="C53" s="178"/>
      <c r="D53" s="113">
        <v>5</v>
      </c>
      <c r="E53" s="116">
        <f t="shared" si="3"/>
        <v>0.7142857142857143</v>
      </c>
    </row>
    <row r="54" spans="2:9" ht="15" thickBot="1">
      <c r="B54" s="179" t="s">
        <v>182</v>
      </c>
      <c r="C54" s="180"/>
      <c r="D54" s="115">
        <f>SUM(D48:D53)</f>
        <v>7</v>
      </c>
      <c r="E54" s="117">
        <f t="shared" si="3"/>
        <v>1</v>
      </c>
    </row>
    <row r="57" spans="2:9">
      <c r="B57" s="13" t="s">
        <v>185</v>
      </c>
    </row>
    <row r="58" spans="2:9">
      <c r="B58" s="202" t="s">
        <v>238</v>
      </c>
      <c r="C58" s="202"/>
      <c r="D58" s="202"/>
      <c r="E58" s="202"/>
      <c r="F58" s="202"/>
      <c r="G58" s="202"/>
      <c r="H58" s="202"/>
      <c r="I58" s="202"/>
    </row>
    <row r="59" spans="2:9">
      <c r="B59" s="202"/>
      <c r="C59" s="202"/>
      <c r="D59" s="202"/>
      <c r="E59" s="202"/>
      <c r="F59" s="202"/>
      <c r="G59" s="202"/>
      <c r="H59" s="202"/>
      <c r="I59" s="202"/>
    </row>
    <row r="61" spans="2:9" ht="15" thickBot="1"/>
    <row r="62" spans="2:9" ht="27" customHeight="1">
      <c r="B62" s="121"/>
      <c r="C62" s="120" t="s">
        <v>186</v>
      </c>
      <c r="D62" s="118" t="s">
        <v>187</v>
      </c>
      <c r="E62" s="118" t="s">
        <v>188</v>
      </c>
      <c r="F62" s="118" t="s">
        <v>189</v>
      </c>
      <c r="G62" s="119" t="s">
        <v>182</v>
      </c>
    </row>
    <row r="63" spans="2:9">
      <c r="B63" s="122" t="s">
        <v>183</v>
      </c>
      <c r="C63" s="124">
        <v>41</v>
      </c>
      <c r="D63" s="112">
        <v>5</v>
      </c>
      <c r="E63" s="112">
        <v>0</v>
      </c>
      <c r="F63" s="112">
        <v>42</v>
      </c>
      <c r="G63" s="125">
        <f>SUM(C63:F63)</f>
        <v>88</v>
      </c>
    </row>
    <row r="64" spans="2:9" ht="15" thickBot="1">
      <c r="B64" s="123" t="s">
        <v>184</v>
      </c>
      <c r="C64" s="126">
        <f>C63/$G$63</f>
        <v>0.46590909090909088</v>
      </c>
      <c r="D64" s="126">
        <f t="shared" ref="D64:G64" si="4">D63/$G$63</f>
        <v>5.6818181818181816E-2</v>
      </c>
      <c r="E64" s="126">
        <f t="shared" si="4"/>
        <v>0</v>
      </c>
      <c r="F64" s="126">
        <f t="shared" si="4"/>
        <v>0.47727272727272729</v>
      </c>
      <c r="G64" s="126">
        <f t="shared" si="4"/>
        <v>1</v>
      </c>
    </row>
    <row r="67" spans="2:9">
      <c r="B67" s="13" t="s">
        <v>190</v>
      </c>
    </row>
    <row r="69" spans="2:9" ht="31.5" customHeight="1">
      <c r="B69" s="203" t="s">
        <v>239</v>
      </c>
      <c r="C69" s="203"/>
      <c r="D69" s="203"/>
      <c r="E69" s="203"/>
      <c r="F69" s="203"/>
      <c r="G69" s="203"/>
      <c r="H69" s="203"/>
      <c r="I69" s="203"/>
    </row>
    <row r="71" spans="2:9" ht="37.5" customHeight="1">
      <c r="B71" s="207" t="s">
        <v>236</v>
      </c>
      <c r="C71" s="208"/>
      <c r="D71" s="208"/>
      <c r="E71" s="208"/>
      <c r="F71" s="208"/>
      <c r="G71" s="208"/>
      <c r="H71" s="208"/>
      <c r="I71" s="209"/>
    </row>
    <row r="72" spans="2:9" ht="60" customHeight="1">
      <c r="B72" s="210" t="s">
        <v>237</v>
      </c>
      <c r="C72" s="211"/>
      <c r="D72" s="211"/>
      <c r="E72" s="211"/>
      <c r="F72" s="211"/>
      <c r="G72" s="211"/>
      <c r="H72" s="211"/>
      <c r="I72" s="212"/>
    </row>
    <row r="74" spans="2:9">
      <c r="B74" s="13" t="s">
        <v>191</v>
      </c>
    </row>
    <row r="75" spans="2:9" ht="15" thickBot="1"/>
    <row r="76" spans="2:9">
      <c r="B76" s="204"/>
      <c r="C76" s="200" t="s">
        <v>192</v>
      </c>
      <c r="D76" s="201"/>
      <c r="E76" s="206" t="s">
        <v>193</v>
      </c>
      <c r="F76" s="201"/>
    </row>
    <row r="77" spans="2:9">
      <c r="B77" s="205"/>
      <c r="C77" s="108" t="s">
        <v>194</v>
      </c>
      <c r="D77" s="125" t="s">
        <v>195</v>
      </c>
      <c r="E77" s="124" t="s">
        <v>196</v>
      </c>
      <c r="F77" s="125" t="s">
        <v>197</v>
      </c>
      <c r="G77" s="13" t="s">
        <v>200</v>
      </c>
    </row>
    <row r="78" spans="2:9">
      <c r="B78" s="129" t="s">
        <v>97</v>
      </c>
      <c r="C78" s="133">
        <v>255</v>
      </c>
      <c r="D78" s="127">
        <v>52</v>
      </c>
      <c r="E78" s="131">
        <v>297</v>
      </c>
      <c r="F78" s="127">
        <v>10</v>
      </c>
      <c r="G78" s="13" t="s">
        <v>201</v>
      </c>
    </row>
    <row r="79" spans="2:9" ht="15" thickBot="1">
      <c r="B79" s="130" t="s">
        <v>73</v>
      </c>
      <c r="C79" s="134">
        <v>0.83061889250814336</v>
      </c>
      <c r="D79" s="128">
        <v>0.16938110749185667</v>
      </c>
      <c r="E79" s="132">
        <v>0.96742671009771986</v>
      </c>
      <c r="F79" s="128">
        <v>3.2573289902280131E-2</v>
      </c>
    </row>
    <row r="80" spans="2:9">
      <c r="B80" s="13" t="s">
        <v>198</v>
      </c>
    </row>
    <row r="81" spans="2:4">
      <c r="B81" s="13" t="s">
        <v>199</v>
      </c>
    </row>
    <row r="84" spans="2:4">
      <c r="B84" s="13" t="s">
        <v>202</v>
      </c>
    </row>
    <row r="85" spans="2:4" ht="15" thickBot="1"/>
    <row r="86" spans="2:4">
      <c r="B86" s="198"/>
      <c r="C86" s="200" t="s">
        <v>203</v>
      </c>
      <c r="D86" s="201"/>
    </row>
    <row r="87" spans="2:4">
      <c r="B87" s="199"/>
      <c r="C87" s="108" t="s">
        <v>204</v>
      </c>
      <c r="D87" s="125" t="s">
        <v>205</v>
      </c>
    </row>
    <row r="88" spans="2:4">
      <c r="B88" s="135" t="s">
        <v>97</v>
      </c>
      <c r="C88" s="133">
        <v>42</v>
      </c>
      <c r="D88" s="127">
        <v>265</v>
      </c>
    </row>
    <row r="89" spans="2:4" ht="15" thickBot="1">
      <c r="B89" s="136" t="s">
        <v>73</v>
      </c>
      <c r="C89" s="134">
        <v>0.13680781758957655</v>
      </c>
      <c r="D89" s="128">
        <v>0.8631921824104235</v>
      </c>
    </row>
  </sheetData>
  <mergeCells count="24">
    <mergeCell ref="B86:B87"/>
    <mergeCell ref="C86:D86"/>
    <mergeCell ref="B58:I59"/>
    <mergeCell ref="B69:I69"/>
    <mergeCell ref="B76:B77"/>
    <mergeCell ref="C76:D76"/>
    <mergeCell ref="E76:F76"/>
    <mergeCell ref="B71:I71"/>
    <mergeCell ref="B72:I72"/>
    <mergeCell ref="B4:I4"/>
    <mergeCell ref="B13:D13"/>
    <mergeCell ref="E13:G13"/>
    <mergeCell ref="H13:J13"/>
    <mergeCell ref="B8:I8"/>
    <mergeCell ref="B42:I42"/>
    <mergeCell ref="B47:C47"/>
    <mergeCell ref="B48:C48"/>
    <mergeCell ref="B49:C49"/>
    <mergeCell ref="B50:C50"/>
    <mergeCell ref="B51:C51"/>
    <mergeCell ref="B52:C52"/>
    <mergeCell ref="B53:C53"/>
    <mergeCell ref="B54:C54"/>
    <mergeCell ref="B44:I44"/>
  </mergeCells>
  <phoneticPr fontId="1"/>
  <pageMargins left="0.7" right="0.24" top="0.65" bottom="0.75" header="0.3" footer="0.3"/>
  <pageSetup paperSize="9" scale="86" orientation="portrait" r:id="rId1"/>
  <rowBreaks count="1" manualBreakCount="1">
    <brk id="40" max="16383" man="1"/>
  </rowBreaks>
  <drawing r:id="rId2"/>
</worksheet>
</file>

<file path=xl/worksheets/sheet4.xml><?xml version="1.0" encoding="utf-8"?>
<worksheet xmlns="http://schemas.openxmlformats.org/spreadsheetml/2006/main" xmlns:r="http://schemas.openxmlformats.org/officeDocument/2006/relationships">
  <dimension ref="B2:M101"/>
  <sheetViews>
    <sheetView zoomScaleNormal="100" workbookViewId="0">
      <selection activeCell="B97" sqref="B97:D101"/>
    </sheetView>
  </sheetViews>
  <sheetFormatPr defaultRowHeight="13.5"/>
  <cols>
    <col min="2" max="2" width="15.375" customWidth="1"/>
    <col min="3" max="9" width="7.5" customWidth="1"/>
    <col min="10" max="10" width="21.875" customWidth="1"/>
  </cols>
  <sheetData>
    <row r="2" spans="2:13" ht="14.25">
      <c r="B2" s="11" t="s">
        <v>12</v>
      </c>
    </row>
    <row r="3" spans="2:13" ht="14.25">
      <c r="B3" s="11"/>
    </row>
    <row r="4" spans="2:13">
      <c r="B4" s="213"/>
      <c r="C4" s="213" t="s">
        <v>2</v>
      </c>
      <c r="D4" s="213"/>
      <c r="E4" s="213" t="s">
        <v>5</v>
      </c>
      <c r="F4" s="213"/>
      <c r="G4" s="213"/>
      <c r="H4" s="213" t="s">
        <v>8</v>
      </c>
      <c r="I4" s="213"/>
    </row>
    <row r="5" spans="2:13">
      <c r="B5" s="213"/>
      <c r="C5" s="213" t="s">
        <v>3</v>
      </c>
      <c r="D5" s="213" t="s">
        <v>4</v>
      </c>
      <c r="E5" s="213" t="s">
        <v>3</v>
      </c>
      <c r="F5" s="213" t="s">
        <v>4</v>
      </c>
      <c r="G5" s="213"/>
      <c r="H5" s="213" t="s">
        <v>3</v>
      </c>
      <c r="I5" s="213" t="s">
        <v>4</v>
      </c>
    </row>
    <row r="6" spans="2:13">
      <c r="B6" s="213"/>
      <c r="C6" s="213"/>
      <c r="D6" s="213"/>
      <c r="E6" s="213"/>
      <c r="F6" s="1" t="s">
        <v>6</v>
      </c>
      <c r="G6" s="1" t="s">
        <v>7</v>
      </c>
      <c r="H6" s="213"/>
      <c r="I6" s="213"/>
    </row>
    <row r="7" spans="2:13">
      <c r="B7" s="2" t="s">
        <v>0</v>
      </c>
      <c r="C7" s="3">
        <f>SUM(E7,H7)</f>
        <v>34</v>
      </c>
      <c r="D7" s="3">
        <f>SUM(F7,G7,I7)</f>
        <v>273</v>
      </c>
      <c r="E7" s="3">
        <v>10</v>
      </c>
      <c r="F7" s="3">
        <v>0</v>
      </c>
      <c r="G7" s="3">
        <v>0</v>
      </c>
      <c r="H7" s="3">
        <v>24</v>
      </c>
      <c r="I7" s="3">
        <v>273</v>
      </c>
    </row>
    <row r="8" spans="2:13">
      <c r="B8" s="2" t="s">
        <v>1</v>
      </c>
      <c r="C8" s="4">
        <f>C7/K8</f>
        <v>0.11074918566775244</v>
      </c>
      <c r="D8" s="4">
        <f>D7/K8</f>
        <v>0.88925081433224751</v>
      </c>
      <c r="E8" s="4">
        <f>E7/L8</f>
        <v>1</v>
      </c>
      <c r="F8" s="4">
        <f>F7/L8</f>
        <v>0</v>
      </c>
      <c r="G8" s="4">
        <f>G7/L8</f>
        <v>0</v>
      </c>
      <c r="H8" s="4">
        <f>H7/M8</f>
        <v>8.0808080808080815E-2</v>
      </c>
      <c r="I8" s="4">
        <f>I7/M8</f>
        <v>0.91919191919191923</v>
      </c>
      <c r="K8">
        <f>C7+D7</f>
        <v>307</v>
      </c>
      <c r="L8">
        <f>E7+F7+G7</f>
        <v>10</v>
      </c>
      <c r="M8">
        <f>H7+I7</f>
        <v>297</v>
      </c>
    </row>
    <row r="11" spans="2:13" ht="14.25">
      <c r="B11" s="11" t="s">
        <v>13</v>
      </c>
    </row>
    <row r="12" spans="2:13" ht="14.25">
      <c r="B12" s="11"/>
    </row>
    <row r="13" spans="2:13">
      <c r="B13" s="213"/>
      <c r="C13" s="213" t="s">
        <v>9</v>
      </c>
      <c r="D13" s="213"/>
      <c r="E13" s="217" t="s">
        <v>5</v>
      </c>
      <c r="F13" s="218"/>
      <c r="G13" s="217" t="s">
        <v>8</v>
      </c>
      <c r="H13" s="220"/>
      <c r="I13" s="7"/>
    </row>
    <row r="14" spans="2:13">
      <c r="B14" s="213"/>
      <c r="C14" s="216" t="s">
        <v>10</v>
      </c>
      <c r="D14" s="216" t="s">
        <v>11</v>
      </c>
      <c r="E14" s="216" t="s">
        <v>10</v>
      </c>
      <c r="F14" s="216" t="s">
        <v>11</v>
      </c>
      <c r="G14" s="219" t="s">
        <v>10</v>
      </c>
      <c r="H14" s="216" t="s">
        <v>11</v>
      </c>
      <c r="I14" s="214"/>
    </row>
    <row r="15" spans="2:13">
      <c r="B15" s="213"/>
      <c r="C15" s="216"/>
      <c r="D15" s="216"/>
      <c r="E15" s="216"/>
      <c r="F15" s="216"/>
      <c r="G15" s="219"/>
      <c r="H15" s="216"/>
      <c r="I15" s="214"/>
    </row>
    <row r="16" spans="2:13">
      <c r="B16" s="2" t="s">
        <v>0</v>
      </c>
      <c r="C16" s="3">
        <f>E16+G16</f>
        <v>1</v>
      </c>
      <c r="D16" s="3">
        <f>F16+H16</f>
        <v>272</v>
      </c>
      <c r="E16" s="3">
        <v>0</v>
      </c>
      <c r="F16" s="3">
        <v>0</v>
      </c>
      <c r="G16" s="5">
        <v>1</v>
      </c>
      <c r="H16" s="3">
        <v>272</v>
      </c>
      <c r="I16" s="8"/>
    </row>
    <row r="17" spans="2:13">
      <c r="B17" s="2" t="s">
        <v>1</v>
      </c>
      <c r="C17" s="4">
        <f>C16/K17</f>
        <v>3.663003663003663E-3</v>
      </c>
      <c r="D17" s="4">
        <f>D16/K17</f>
        <v>0.99633699633699635</v>
      </c>
      <c r="E17" s="4">
        <v>0</v>
      </c>
      <c r="F17" s="4">
        <v>0</v>
      </c>
      <c r="G17" s="6">
        <f>G16/M17</f>
        <v>3.663003663003663E-3</v>
      </c>
      <c r="H17" s="4">
        <f>H16/M17</f>
        <v>0.99633699633699635</v>
      </c>
      <c r="I17" s="9"/>
      <c r="K17">
        <f>C16+D16</f>
        <v>273</v>
      </c>
      <c r="L17">
        <f>E16+F16</f>
        <v>0</v>
      </c>
      <c r="M17">
        <f>G16+H16</f>
        <v>273</v>
      </c>
    </row>
    <row r="18" spans="2:13">
      <c r="B18" s="10"/>
      <c r="C18" s="9"/>
      <c r="D18" s="9"/>
      <c r="E18" s="9"/>
      <c r="F18" s="9"/>
      <c r="G18" s="9"/>
      <c r="H18" s="9"/>
      <c r="I18" s="9"/>
    </row>
    <row r="20" spans="2:13" ht="14.25">
      <c r="B20" s="11" t="s">
        <v>44</v>
      </c>
    </row>
    <row r="21" spans="2:13" ht="14.25">
      <c r="B21" s="11"/>
    </row>
    <row r="22" spans="2:13" ht="14.25" customHeight="1">
      <c r="B22" s="215"/>
      <c r="C22" s="213" t="s">
        <v>9</v>
      </c>
      <c r="D22" s="213"/>
      <c r="E22" s="213" t="s">
        <v>47</v>
      </c>
      <c r="F22" s="213"/>
      <c r="G22" s="213"/>
      <c r="H22" s="213"/>
    </row>
    <row r="23" spans="2:13" ht="34.5" customHeight="1">
      <c r="B23" s="215"/>
      <c r="C23" s="213"/>
      <c r="D23" s="213"/>
      <c r="E23" s="216" t="s">
        <v>54</v>
      </c>
      <c r="F23" s="213"/>
      <c r="G23" s="216" t="s">
        <v>55</v>
      </c>
      <c r="H23" s="213"/>
      <c r="I23" s="7"/>
    </row>
    <row r="24" spans="2:13" ht="13.5" customHeight="1">
      <c r="B24" s="215"/>
      <c r="C24" s="216" t="s">
        <v>45</v>
      </c>
      <c r="D24" s="216" t="s">
        <v>46</v>
      </c>
      <c r="E24" s="216" t="s">
        <v>45</v>
      </c>
      <c r="F24" s="216" t="s">
        <v>46</v>
      </c>
      <c r="G24" s="216" t="s">
        <v>45</v>
      </c>
      <c r="H24" s="216" t="s">
        <v>46</v>
      </c>
      <c r="I24" s="214"/>
    </row>
    <row r="25" spans="2:13" ht="32.25" customHeight="1">
      <c r="B25" s="215"/>
      <c r="C25" s="216"/>
      <c r="D25" s="216"/>
      <c r="E25" s="216"/>
      <c r="F25" s="216"/>
      <c r="G25" s="216"/>
      <c r="H25" s="216"/>
      <c r="I25" s="214"/>
    </row>
    <row r="26" spans="2:13">
      <c r="B26" s="2" t="s">
        <v>0</v>
      </c>
      <c r="C26" s="3">
        <f>E26+G26</f>
        <v>268</v>
      </c>
      <c r="D26" s="3">
        <f>F26+H26</f>
        <v>5</v>
      </c>
      <c r="E26" s="3">
        <v>1</v>
      </c>
      <c r="F26" s="3">
        <v>0</v>
      </c>
      <c r="G26" s="5">
        <v>267</v>
      </c>
      <c r="H26" s="3">
        <v>5</v>
      </c>
      <c r="I26" s="8"/>
    </row>
    <row r="27" spans="2:13">
      <c r="B27" s="2" t="s">
        <v>1</v>
      </c>
      <c r="C27" s="4">
        <f>C26/K27</f>
        <v>0.98168498168498164</v>
      </c>
      <c r="D27" s="4">
        <f>D26/K27</f>
        <v>1.8315018315018316E-2</v>
      </c>
      <c r="E27" s="4">
        <v>0</v>
      </c>
      <c r="F27" s="4">
        <v>0</v>
      </c>
      <c r="G27" s="6">
        <f>G26/M27</f>
        <v>0.98161764705882348</v>
      </c>
      <c r="H27" s="4">
        <f>H26/M27</f>
        <v>1.8382352941176471E-2</v>
      </c>
      <c r="I27" s="9"/>
      <c r="K27">
        <f>C26+D26</f>
        <v>273</v>
      </c>
      <c r="L27">
        <f>E26+F26</f>
        <v>1</v>
      </c>
      <c r="M27">
        <f>G26+H26</f>
        <v>272</v>
      </c>
    </row>
    <row r="30" spans="2:13" ht="14.25">
      <c r="B30" s="11" t="s">
        <v>14</v>
      </c>
    </row>
    <row r="31" spans="2:13" ht="14.25">
      <c r="B31" s="11"/>
    </row>
    <row r="32" spans="2:13">
      <c r="B32" s="213"/>
      <c r="C32" s="213" t="s">
        <v>9</v>
      </c>
      <c r="D32" s="213"/>
      <c r="E32" s="217" t="s">
        <v>5</v>
      </c>
      <c r="F32" s="218"/>
      <c r="G32" s="217" t="s">
        <v>8</v>
      </c>
      <c r="H32" s="220"/>
      <c r="I32" s="7"/>
    </row>
    <row r="33" spans="2:13" ht="13.5" customHeight="1">
      <c r="B33" s="213"/>
      <c r="C33" s="216" t="s">
        <v>3</v>
      </c>
      <c r="D33" s="216" t="s">
        <v>4</v>
      </c>
      <c r="E33" s="216" t="s">
        <v>3</v>
      </c>
      <c r="F33" s="216" t="s">
        <v>4</v>
      </c>
      <c r="G33" s="216" t="s">
        <v>3</v>
      </c>
      <c r="H33" s="216" t="s">
        <v>4</v>
      </c>
      <c r="I33" s="214"/>
    </row>
    <row r="34" spans="2:13">
      <c r="B34" s="213"/>
      <c r="C34" s="216"/>
      <c r="D34" s="216"/>
      <c r="E34" s="216"/>
      <c r="F34" s="216"/>
      <c r="G34" s="216"/>
      <c r="H34" s="216"/>
      <c r="I34" s="214"/>
    </row>
    <row r="35" spans="2:13">
      <c r="B35" s="2" t="s">
        <v>0</v>
      </c>
      <c r="C35" s="3">
        <f>E35+G35</f>
        <v>166</v>
      </c>
      <c r="D35" s="3">
        <f>F35+H35</f>
        <v>141</v>
      </c>
      <c r="E35" s="3">
        <v>112</v>
      </c>
      <c r="F35" s="3">
        <v>0</v>
      </c>
      <c r="G35" s="5">
        <v>54</v>
      </c>
      <c r="H35" s="3">
        <v>141</v>
      </c>
      <c r="I35" s="8"/>
    </row>
    <row r="36" spans="2:13">
      <c r="B36" s="2" t="s">
        <v>1</v>
      </c>
      <c r="C36" s="4">
        <f>C35/K36</f>
        <v>0.54071661237785018</v>
      </c>
      <c r="D36" s="4">
        <f>D35/K36</f>
        <v>0.45928338762214982</v>
      </c>
      <c r="E36" s="4">
        <f>E35/L36</f>
        <v>1</v>
      </c>
      <c r="F36" s="4">
        <f>F35/L36</f>
        <v>0</v>
      </c>
      <c r="G36" s="6">
        <f>G35/M36</f>
        <v>0.27692307692307694</v>
      </c>
      <c r="H36" s="4">
        <f>H35/M36</f>
        <v>0.72307692307692306</v>
      </c>
      <c r="I36" s="9"/>
      <c r="K36">
        <f>C35+D35</f>
        <v>307</v>
      </c>
      <c r="L36">
        <f>E35+F35</f>
        <v>112</v>
      </c>
      <c r="M36">
        <f>G35+H35</f>
        <v>195</v>
      </c>
    </row>
    <row r="37" spans="2:13">
      <c r="B37" s="10"/>
      <c r="C37" s="9"/>
      <c r="D37" s="9"/>
      <c r="E37" s="9"/>
      <c r="F37" s="9"/>
      <c r="G37" s="9"/>
      <c r="H37" s="9"/>
      <c r="I37" s="9"/>
    </row>
    <row r="39" spans="2:13" ht="14.25">
      <c r="B39" s="11" t="s">
        <v>15</v>
      </c>
    </row>
    <row r="40" spans="2:13" ht="14.25">
      <c r="B40" s="11"/>
    </row>
    <row r="41" spans="2:13">
      <c r="B41" s="213"/>
      <c r="C41" s="213" t="s">
        <v>9</v>
      </c>
      <c r="D41" s="213"/>
      <c r="E41" s="217" t="s">
        <v>5</v>
      </c>
      <c r="F41" s="218"/>
      <c r="G41" s="217" t="s">
        <v>8</v>
      </c>
      <c r="H41" s="220"/>
      <c r="I41" s="7"/>
    </row>
    <row r="42" spans="2:13" ht="13.5" customHeight="1">
      <c r="B42" s="213"/>
      <c r="C42" s="216" t="s">
        <v>10</v>
      </c>
      <c r="D42" s="216" t="s">
        <v>11</v>
      </c>
      <c r="E42" s="216" t="s">
        <v>10</v>
      </c>
      <c r="F42" s="216" t="s">
        <v>11</v>
      </c>
      <c r="G42" s="219" t="s">
        <v>10</v>
      </c>
      <c r="H42" s="216" t="s">
        <v>11</v>
      </c>
      <c r="I42" s="214"/>
    </row>
    <row r="43" spans="2:13">
      <c r="B43" s="213"/>
      <c r="C43" s="216"/>
      <c r="D43" s="216"/>
      <c r="E43" s="216"/>
      <c r="F43" s="216"/>
      <c r="G43" s="219"/>
      <c r="H43" s="216"/>
      <c r="I43" s="214"/>
    </row>
    <row r="44" spans="2:13">
      <c r="B44" s="2" t="s">
        <v>0</v>
      </c>
      <c r="C44" s="3">
        <f>E44+G44</f>
        <v>0</v>
      </c>
      <c r="D44" s="3">
        <f>F44+H44</f>
        <v>141</v>
      </c>
      <c r="E44" s="3">
        <v>0</v>
      </c>
      <c r="F44" s="3">
        <v>0</v>
      </c>
      <c r="G44" s="5">
        <v>0</v>
      </c>
      <c r="H44" s="3">
        <v>141</v>
      </c>
      <c r="I44" s="8"/>
    </row>
    <row r="45" spans="2:13">
      <c r="B45" s="2" t="s">
        <v>1</v>
      </c>
      <c r="C45" s="4">
        <f>C44/K45</f>
        <v>0</v>
      </c>
      <c r="D45" s="4">
        <f>D44/K45</f>
        <v>1</v>
      </c>
      <c r="E45" s="4">
        <v>0</v>
      </c>
      <c r="F45" s="4">
        <v>0</v>
      </c>
      <c r="G45" s="6">
        <f>G44/M45</f>
        <v>0</v>
      </c>
      <c r="H45" s="4">
        <f>H44/M45</f>
        <v>1</v>
      </c>
      <c r="I45" s="9"/>
      <c r="K45">
        <f>C44+D44</f>
        <v>141</v>
      </c>
      <c r="L45">
        <f>E44+F44</f>
        <v>0</v>
      </c>
      <c r="M45">
        <f>G44+H44</f>
        <v>141</v>
      </c>
    </row>
    <row r="48" spans="2:13" ht="14.25">
      <c r="B48" s="11" t="s">
        <v>48</v>
      </c>
    </row>
    <row r="49" spans="2:13" ht="14.25">
      <c r="B49" s="11"/>
    </row>
    <row r="50" spans="2:13" ht="14.25" customHeight="1">
      <c r="B50" s="215"/>
      <c r="C50" s="213" t="s">
        <v>9</v>
      </c>
      <c r="D50" s="213"/>
      <c r="E50" s="213" t="s">
        <v>47</v>
      </c>
      <c r="F50" s="213"/>
      <c r="G50" s="213"/>
      <c r="H50" s="213"/>
    </row>
    <row r="51" spans="2:13" ht="41.25" customHeight="1">
      <c r="B51" s="215"/>
      <c r="C51" s="213"/>
      <c r="D51" s="213"/>
      <c r="E51" s="216" t="s">
        <v>54</v>
      </c>
      <c r="F51" s="213"/>
      <c r="G51" s="216" t="s">
        <v>55</v>
      </c>
      <c r="H51" s="213"/>
      <c r="I51" s="7"/>
    </row>
    <row r="52" spans="2:13" ht="13.5" customHeight="1">
      <c r="B52" s="215"/>
      <c r="C52" s="216" t="s">
        <v>45</v>
      </c>
      <c r="D52" s="216" t="s">
        <v>46</v>
      </c>
      <c r="E52" s="216" t="s">
        <v>45</v>
      </c>
      <c r="F52" s="216" t="s">
        <v>46</v>
      </c>
      <c r="G52" s="216" t="s">
        <v>45</v>
      </c>
      <c r="H52" s="216" t="s">
        <v>46</v>
      </c>
      <c r="I52" s="214"/>
    </row>
    <row r="53" spans="2:13" ht="32.25" customHeight="1">
      <c r="B53" s="215"/>
      <c r="C53" s="216"/>
      <c r="D53" s="216"/>
      <c r="E53" s="216"/>
      <c r="F53" s="216"/>
      <c r="G53" s="216"/>
      <c r="H53" s="216"/>
      <c r="I53" s="214"/>
    </row>
    <row r="54" spans="2:13">
      <c r="B54" s="2" t="s">
        <v>0</v>
      </c>
      <c r="C54" s="3">
        <f>E54+G54</f>
        <v>138</v>
      </c>
      <c r="D54" s="3">
        <f>F54+H54</f>
        <v>3</v>
      </c>
      <c r="E54" s="3">
        <v>0</v>
      </c>
      <c r="F54" s="3">
        <v>0</v>
      </c>
      <c r="G54" s="5">
        <v>138</v>
      </c>
      <c r="H54" s="3">
        <v>3</v>
      </c>
      <c r="I54" s="8"/>
    </row>
    <row r="55" spans="2:13">
      <c r="B55" s="2" t="s">
        <v>1</v>
      </c>
      <c r="C55" s="4">
        <f>C54/K55</f>
        <v>0.97872340425531912</v>
      </c>
      <c r="D55" s="4">
        <f>D54/K55</f>
        <v>2.1276595744680851E-2</v>
      </c>
      <c r="E55" s="4">
        <v>0</v>
      </c>
      <c r="F55" s="4">
        <v>0</v>
      </c>
      <c r="G55" s="6">
        <f>G54/M55</f>
        <v>0.97872340425531912</v>
      </c>
      <c r="H55" s="4">
        <f>H54/M55</f>
        <v>2.1276595744680851E-2</v>
      </c>
      <c r="I55" s="9"/>
      <c r="K55">
        <f>C54+D54</f>
        <v>141</v>
      </c>
      <c r="L55">
        <f>E54+F54</f>
        <v>0</v>
      </c>
      <c r="M55">
        <f>G54+H54</f>
        <v>141</v>
      </c>
    </row>
    <row r="58" spans="2:13" ht="14.25">
      <c r="B58" s="11" t="s">
        <v>42</v>
      </c>
    </row>
    <row r="59" spans="2:13" ht="14.25">
      <c r="B59" s="11"/>
    </row>
    <row r="60" spans="2:13">
      <c r="B60" s="213"/>
      <c r="C60" s="213" t="s">
        <v>9</v>
      </c>
      <c r="D60" s="213"/>
      <c r="E60" s="217" t="s">
        <v>5</v>
      </c>
      <c r="F60" s="218"/>
      <c r="G60" s="217" t="s">
        <v>8</v>
      </c>
      <c r="H60" s="220"/>
      <c r="I60" s="7"/>
    </row>
    <row r="61" spans="2:13" ht="13.5" customHeight="1">
      <c r="B61" s="213"/>
      <c r="C61" s="216" t="s">
        <v>3</v>
      </c>
      <c r="D61" s="216" t="s">
        <v>4</v>
      </c>
      <c r="E61" s="216" t="s">
        <v>3</v>
      </c>
      <c r="F61" s="216" t="s">
        <v>4</v>
      </c>
      <c r="G61" s="216" t="s">
        <v>3</v>
      </c>
      <c r="H61" s="216" t="s">
        <v>4</v>
      </c>
      <c r="I61" s="214"/>
    </row>
    <row r="62" spans="2:13">
      <c r="B62" s="213"/>
      <c r="C62" s="216"/>
      <c r="D62" s="216"/>
      <c r="E62" s="216"/>
      <c r="F62" s="216"/>
      <c r="G62" s="216"/>
      <c r="H62" s="216"/>
      <c r="I62" s="214"/>
    </row>
    <row r="63" spans="2:13">
      <c r="B63" s="2" t="s">
        <v>0</v>
      </c>
      <c r="C63" s="3">
        <f>E63+G63</f>
        <v>107</v>
      </c>
      <c r="D63" s="3">
        <f>F63+H63</f>
        <v>200</v>
      </c>
      <c r="E63" s="3">
        <v>61</v>
      </c>
      <c r="F63" s="3">
        <v>0</v>
      </c>
      <c r="G63" s="5">
        <v>46</v>
      </c>
      <c r="H63" s="3">
        <v>200</v>
      </c>
      <c r="I63" s="8"/>
    </row>
    <row r="64" spans="2:13">
      <c r="B64" s="2" t="s">
        <v>1</v>
      </c>
      <c r="C64" s="4">
        <f>C63/K64</f>
        <v>0.34853420195439738</v>
      </c>
      <c r="D64" s="4">
        <f>D63/K64</f>
        <v>0.65146579804560256</v>
      </c>
      <c r="E64" s="4">
        <f>E63/L64</f>
        <v>1</v>
      </c>
      <c r="F64" s="4">
        <f>F63/L64</f>
        <v>0</v>
      </c>
      <c r="G64" s="6">
        <f>G63/M64</f>
        <v>0.18699186991869918</v>
      </c>
      <c r="H64" s="4">
        <f>H63/M64</f>
        <v>0.81300813008130079</v>
      </c>
      <c r="I64" s="9"/>
      <c r="K64">
        <f>C63+D63</f>
        <v>307</v>
      </c>
      <c r="L64">
        <f>E63+F63</f>
        <v>61</v>
      </c>
      <c r="M64">
        <f>G63+H63</f>
        <v>246</v>
      </c>
    </row>
    <row r="65" spans="2:13">
      <c r="F65" s="9"/>
    </row>
    <row r="67" spans="2:13" ht="14.25">
      <c r="B67" s="11" t="s">
        <v>43</v>
      </c>
    </row>
    <row r="68" spans="2:13" ht="14.25">
      <c r="B68" s="11"/>
    </row>
    <row r="69" spans="2:13">
      <c r="B69" s="213"/>
      <c r="C69" s="213" t="s">
        <v>9</v>
      </c>
      <c r="D69" s="213"/>
      <c r="E69" s="217" t="s">
        <v>5</v>
      </c>
      <c r="F69" s="218"/>
      <c r="G69" s="217" t="s">
        <v>8</v>
      </c>
      <c r="H69" s="220"/>
      <c r="I69" s="7"/>
    </row>
    <row r="70" spans="2:13" ht="13.5" customHeight="1">
      <c r="B70" s="213"/>
      <c r="C70" s="216" t="s">
        <v>10</v>
      </c>
      <c r="D70" s="216" t="s">
        <v>11</v>
      </c>
      <c r="E70" s="216" t="s">
        <v>10</v>
      </c>
      <c r="F70" s="216" t="s">
        <v>11</v>
      </c>
      <c r="G70" s="219" t="s">
        <v>10</v>
      </c>
      <c r="H70" s="216" t="s">
        <v>11</v>
      </c>
      <c r="I70" s="214"/>
    </row>
    <row r="71" spans="2:13">
      <c r="B71" s="213"/>
      <c r="C71" s="216"/>
      <c r="D71" s="216"/>
      <c r="E71" s="216"/>
      <c r="F71" s="216"/>
      <c r="G71" s="219"/>
      <c r="H71" s="216"/>
      <c r="I71" s="214"/>
    </row>
    <row r="72" spans="2:13">
      <c r="B72" s="2" t="s">
        <v>0</v>
      </c>
      <c r="C72" s="3">
        <f>E72+G72</f>
        <v>1</v>
      </c>
      <c r="D72" s="3">
        <f>F72+H72</f>
        <v>199</v>
      </c>
      <c r="E72" s="3">
        <v>0</v>
      </c>
      <c r="F72" s="3">
        <v>0</v>
      </c>
      <c r="G72" s="5">
        <v>1</v>
      </c>
      <c r="H72" s="3">
        <v>199</v>
      </c>
      <c r="I72" s="8"/>
    </row>
    <row r="73" spans="2:13">
      <c r="B73" s="2" t="s">
        <v>1</v>
      </c>
      <c r="C73" s="4">
        <f>C72/K73</f>
        <v>5.0000000000000001E-3</v>
      </c>
      <c r="D73" s="4">
        <f>D72/K73</f>
        <v>0.995</v>
      </c>
      <c r="E73" s="4">
        <v>0</v>
      </c>
      <c r="F73" s="4">
        <v>0</v>
      </c>
      <c r="G73" s="6">
        <f>G72/M73</f>
        <v>5.0000000000000001E-3</v>
      </c>
      <c r="H73" s="4">
        <f>H72/M73</f>
        <v>0.995</v>
      </c>
      <c r="I73" s="9"/>
      <c r="K73">
        <f>C72+D72</f>
        <v>200</v>
      </c>
      <c r="L73">
        <f>E72+F72</f>
        <v>0</v>
      </c>
      <c r="M73">
        <f>G72+H72</f>
        <v>200</v>
      </c>
    </row>
    <row r="76" spans="2:13" ht="14.25">
      <c r="B76" s="11" t="s">
        <v>49</v>
      </c>
    </row>
    <row r="77" spans="2:13" ht="14.25">
      <c r="B77" s="11"/>
    </row>
    <row r="78" spans="2:13" ht="14.25" customHeight="1">
      <c r="B78" s="215"/>
      <c r="C78" s="213" t="s">
        <v>9</v>
      </c>
      <c r="D78" s="213"/>
      <c r="E78" s="213" t="s">
        <v>47</v>
      </c>
      <c r="F78" s="213"/>
      <c r="G78" s="213"/>
      <c r="H78" s="213"/>
    </row>
    <row r="79" spans="2:13" ht="35.25" customHeight="1">
      <c r="B79" s="215"/>
      <c r="C79" s="213"/>
      <c r="D79" s="213"/>
      <c r="E79" s="216" t="s">
        <v>54</v>
      </c>
      <c r="F79" s="213"/>
      <c r="G79" s="216" t="s">
        <v>55</v>
      </c>
      <c r="H79" s="213"/>
      <c r="I79" s="7"/>
    </row>
    <row r="80" spans="2:13" ht="13.5" customHeight="1">
      <c r="B80" s="215"/>
      <c r="C80" s="216" t="s">
        <v>45</v>
      </c>
      <c r="D80" s="216" t="s">
        <v>46</v>
      </c>
      <c r="E80" s="216" t="s">
        <v>45</v>
      </c>
      <c r="F80" s="216" t="s">
        <v>46</v>
      </c>
      <c r="G80" s="216" t="s">
        <v>45</v>
      </c>
      <c r="H80" s="216" t="s">
        <v>46</v>
      </c>
      <c r="I80" s="214"/>
    </row>
    <row r="81" spans="2:13" ht="32.25" customHeight="1">
      <c r="B81" s="215"/>
      <c r="C81" s="216"/>
      <c r="D81" s="216"/>
      <c r="E81" s="216"/>
      <c r="F81" s="216"/>
      <c r="G81" s="216"/>
      <c r="H81" s="216"/>
      <c r="I81" s="214"/>
    </row>
    <row r="82" spans="2:13">
      <c r="B82" s="2" t="s">
        <v>0</v>
      </c>
      <c r="C82" s="3">
        <f>E82+G82</f>
        <v>196</v>
      </c>
      <c r="D82" s="3">
        <f>F82+H82</f>
        <v>4</v>
      </c>
      <c r="E82" s="3">
        <v>1</v>
      </c>
      <c r="F82" s="3">
        <v>0</v>
      </c>
      <c r="G82" s="5">
        <v>195</v>
      </c>
      <c r="H82" s="3">
        <v>4</v>
      </c>
      <c r="I82" s="8"/>
    </row>
    <row r="83" spans="2:13">
      <c r="B83" s="2" t="s">
        <v>1</v>
      </c>
      <c r="C83" s="4">
        <f>C82/K83</f>
        <v>0.98</v>
      </c>
      <c r="D83" s="4">
        <f>D82/K83</f>
        <v>0.02</v>
      </c>
      <c r="E83" s="4">
        <v>0</v>
      </c>
      <c r="F83" s="4">
        <v>0</v>
      </c>
      <c r="G83" s="6">
        <f>G82/M83</f>
        <v>0.97989949748743721</v>
      </c>
      <c r="H83" s="4">
        <f>H82/M83</f>
        <v>2.0100502512562814E-2</v>
      </c>
      <c r="I83" s="9"/>
      <c r="K83">
        <f>C82+D82</f>
        <v>200</v>
      </c>
      <c r="L83">
        <f>E82+F82</f>
        <v>1</v>
      </c>
      <c r="M83">
        <f>G82+H82</f>
        <v>199</v>
      </c>
    </row>
    <row r="86" spans="2:13" ht="14.25">
      <c r="B86" s="11" t="s">
        <v>16</v>
      </c>
    </row>
    <row r="87" spans="2:13" ht="14.25">
      <c r="B87" s="11"/>
    </row>
    <row r="88" spans="2:13">
      <c r="B88" s="213"/>
      <c r="C88" s="217" t="s">
        <v>17</v>
      </c>
      <c r="D88" s="218"/>
      <c r="E88" s="217" t="s">
        <v>18</v>
      </c>
      <c r="F88" s="220"/>
    </row>
    <row r="89" spans="2:13">
      <c r="B89" s="213"/>
      <c r="C89" s="216" t="s">
        <v>19</v>
      </c>
      <c r="D89" s="216" t="s">
        <v>20</v>
      </c>
      <c r="E89" s="219" t="s">
        <v>21</v>
      </c>
      <c r="F89" s="216" t="s">
        <v>22</v>
      </c>
    </row>
    <row r="90" spans="2:13">
      <c r="B90" s="213"/>
      <c r="C90" s="216"/>
      <c r="D90" s="216"/>
      <c r="E90" s="219"/>
      <c r="F90" s="216"/>
    </row>
    <row r="91" spans="2:13">
      <c r="B91" s="2" t="s">
        <v>0</v>
      </c>
      <c r="C91" s="3">
        <v>255</v>
      </c>
      <c r="D91" s="3">
        <v>52</v>
      </c>
      <c r="E91" s="5">
        <v>297</v>
      </c>
      <c r="F91" s="3">
        <v>10</v>
      </c>
    </row>
    <row r="92" spans="2:13">
      <c r="B92" s="2" t="s">
        <v>1</v>
      </c>
      <c r="C92" s="4">
        <f>C91/K92</f>
        <v>0.83061889250814336</v>
      </c>
      <c r="D92" s="4">
        <f>D91/K92</f>
        <v>0.16938110749185667</v>
      </c>
      <c r="E92" s="6">
        <f>E91/L92</f>
        <v>0.96742671009771986</v>
      </c>
      <c r="F92" s="4">
        <f>F91/L92</f>
        <v>3.2573289902280131E-2</v>
      </c>
      <c r="K92">
        <f>C91+D91</f>
        <v>307</v>
      </c>
      <c r="L92">
        <f>E91+F91</f>
        <v>307</v>
      </c>
    </row>
    <row r="95" spans="2:13" ht="14.25">
      <c r="B95" s="11" t="s">
        <v>23</v>
      </c>
    </row>
    <row r="96" spans="2:13" ht="14.25">
      <c r="B96" s="11"/>
    </row>
    <row r="97" spans="2:11">
      <c r="B97" s="213"/>
      <c r="C97" s="213" t="s">
        <v>24</v>
      </c>
      <c r="D97" s="213"/>
    </row>
    <row r="98" spans="2:11">
      <c r="B98" s="213"/>
      <c r="C98" s="216" t="s">
        <v>25</v>
      </c>
      <c r="D98" s="216" t="s">
        <v>26</v>
      </c>
    </row>
    <row r="99" spans="2:11">
      <c r="B99" s="213"/>
      <c r="C99" s="216"/>
      <c r="D99" s="216"/>
    </row>
    <row r="100" spans="2:11">
      <c r="B100" s="2" t="s">
        <v>0</v>
      </c>
      <c r="C100" s="3">
        <v>42</v>
      </c>
      <c r="D100" s="3">
        <v>265</v>
      </c>
    </row>
    <row r="101" spans="2:11">
      <c r="B101" s="2" t="s">
        <v>1</v>
      </c>
      <c r="C101" s="4">
        <f>C100/K101</f>
        <v>0.13680781758957655</v>
      </c>
      <c r="D101" s="4">
        <f>D100/K101</f>
        <v>0.8631921824104235</v>
      </c>
      <c r="K101">
        <f>C100+D100</f>
        <v>307</v>
      </c>
    </row>
  </sheetData>
  <mergeCells count="112">
    <mergeCell ref="I70:I71"/>
    <mergeCell ref="B88:B90"/>
    <mergeCell ref="C88:D88"/>
    <mergeCell ref="E88:F88"/>
    <mergeCell ref="C89:C90"/>
    <mergeCell ref="D89:D90"/>
    <mergeCell ref="E89:E90"/>
    <mergeCell ref="F89:F90"/>
    <mergeCell ref="B97:B99"/>
    <mergeCell ref="C97:D97"/>
    <mergeCell ref="C98:C99"/>
    <mergeCell ref="D98:D99"/>
    <mergeCell ref="G70:G71"/>
    <mergeCell ref="B69:B71"/>
    <mergeCell ref="C69:D69"/>
    <mergeCell ref="E69:F69"/>
    <mergeCell ref="G69:H69"/>
    <mergeCell ref="C70:C71"/>
    <mergeCell ref="D70:D71"/>
    <mergeCell ref="E70:E71"/>
    <mergeCell ref="F70:F71"/>
    <mergeCell ref="H70:H71"/>
    <mergeCell ref="I42:I43"/>
    <mergeCell ref="B60:B62"/>
    <mergeCell ref="C60:D60"/>
    <mergeCell ref="E60:F60"/>
    <mergeCell ref="G60:H60"/>
    <mergeCell ref="C61:C62"/>
    <mergeCell ref="D61:D62"/>
    <mergeCell ref="E61:E62"/>
    <mergeCell ref="F61:F62"/>
    <mergeCell ref="G61:G62"/>
    <mergeCell ref="B41:B43"/>
    <mergeCell ref="C41:D41"/>
    <mergeCell ref="E41:F41"/>
    <mergeCell ref="G41:H41"/>
    <mergeCell ref="C42:C43"/>
    <mergeCell ref="D42:D43"/>
    <mergeCell ref="H61:H62"/>
    <mergeCell ref="I61:I62"/>
    <mergeCell ref="E42:E43"/>
    <mergeCell ref="F42:F43"/>
    <mergeCell ref="G42:G43"/>
    <mergeCell ref="H42:H43"/>
    <mergeCell ref="H52:H53"/>
    <mergeCell ref="D33:D34"/>
    <mergeCell ref="E33:E34"/>
    <mergeCell ref="F33:F34"/>
    <mergeCell ref="G33:G34"/>
    <mergeCell ref="H33:H34"/>
    <mergeCell ref="B32:B34"/>
    <mergeCell ref="C32:D32"/>
    <mergeCell ref="E32:F32"/>
    <mergeCell ref="G32:H32"/>
    <mergeCell ref="C33:C34"/>
    <mergeCell ref="I33:I34"/>
    <mergeCell ref="I14:I15"/>
    <mergeCell ref="E13:F13"/>
    <mergeCell ref="F14:F15"/>
    <mergeCell ref="G14:G15"/>
    <mergeCell ref="G13:H13"/>
    <mergeCell ref="E14:E15"/>
    <mergeCell ref="H14:H15"/>
    <mergeCell ref="I24:I25"/>
    <mergeCell ref="B22:B25"/>
    <mergeCell ref="E22:H22"/>
    <mergeCell ref="E4:G4"/>
    <mergeCell ref="H4:I4"/>
    <mergeCell ref="F5:G5"/>
    <mergeCell ref="C5:C6"/>
    <mergeCell ref="D5:D6"/>
    <mergeCell ref="E5:E6"/>
    <mergeCell ref="H5:H6"/>
    <mergeCell ref="I5:I6"/>
    <mergeCell ref="B4:B6"/>
    <mergeCell ref="B13:B15"/>
    <mergeCell ref="C13:D13"/>
    <mergeCell ref="C14:C15"/>
    <mergeCell ref="D14:D15"/>
    <mergeCell ref="C4:D4"/>
    <mergeCell ref="E23:F23"/>
    <mergeCell ref="G23:H23"/>
    <mergeCell ref="C24:C25"/>
    <mergeCell ref="D24:D25"/>
    <mergeCell ref="E24:E25"/>
    <mergeCell ref="F24:F25"/>
    <mergeCell ref="G24:G25"/>
    <mergeCell ref="H24:H25"/>
    <mergeCell ref="C22:D23"/>
    <mergeCell ref="I52:I53"/>
    <mergeCell ref="B78:B81"/>
    <mergeCell ref="C78:D79"/>
    <mergeCell ref="E78:H78"/>
    <mergeCell ref="E79:F79"/>
    <mergeCell ref="G79:H79"/>
    <mergeCell ref="C80:C81"/>
    <mergeCell ref="D80:D81"/>
    <mergeCell ref="E80:E81"/>
    <mergeCell ref="F80:F81"/>
    <mergeCell ref="G80:G81"/>
    <mergeCell ref="H80:H81"/>
    <mergeCell ref="I80:I81"/>
    <mergeCell ref="B50:B53"/>
    <mergeCell ref="C50:D51"/>
    <mergeCell ref="E50:H50"/>
    <mergeCell ref="E51:F51"/>
    <mergeCell ref="G51:H51"/>
    <mergeCell ref="C52:C53"/>
    <mergeCell ref="D52:D53"/>
    <mergeCell ref="E52:E53"/>
    <mergeCell ref="F52:F53"/>
    <mergeCell ref="G52:G53"/>
  </mergeCells>
  <phoneticPr fontId="1"/>
  <pageMargins left="0.70866141732283472" right="0.19685039370078741" top="0.74803149606299213" bottom="0.74803149606299213" header="0.31496062992125984" footer="0.31496062992125984"/>
  <pageSetup paperSize="9" scale="96" fitToHeight="2" orientation="portrait" r:id="rId1"/>
  <rowBreaks count="1" manualBreakCount="1">
    <brk id="46"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調査結果（概要）</vt:lpstr>
      <vt:lpstr>調査結果（詳細）</vt:lpstr>
      <vt:lpstr>スプリンクラー詳細</vt:lpstr>
      <vt:lpstr>重要部分</vt:lpstr>
      <vt:lpstr>重要部分!Print_Area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2013-06-05T05:40:09Z</dcterms:modified>
</cp:coreProperties>
</file>