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group\事業支援G\017_子どもの送迎安全徹底プラン\02_令和５年度\★★★【改】らくらく掲載\"/>
    </mc:Choice>
  </mc:AlternateContent>
  <bookViews>
    <workbookView xWindow="120" yWindow="12" windowWidth="14952" windowHeight="8448"/>
  </bookViews>
  <sheets>
    <sheet name="申請書 " sheetId="18" r:id="rId1"/>
    <sheet name="申請書（記載例） " sheetId="19" r:id="rId2"/>
    <sheet name="別紙１　事業計画書" sheetId="8" r:id="rId3"/>
    <sheet name="事業計画書 (記載例)" sheetId="15" r:id="rId4"/>
  </sheets>
  <definedNames>
    <definedName name="_xlnm.Print_Area" localSheetId="3">'事業計画書 (記載例)'!$B$1:$I$78</definedName>
    <definedName name="_xlnm.Print_Area" localSheetId="2">'別紙１　事業計画書'!$B$1:$I$78</definedName>
  </definedNames>
  <calcPr calcId="162913"/>
</workbook>
</file>

<file path=xl/calcChain.xml><?xml version="1.0" encoding="utf-8"?>
<calcChain xmlns="http://schemas.openxmlformats.org/spreadsheetml/2006/main">
  <c r="H49" i="15" l="1"/>
  <c r="H60" i="15"/>
  <c r="H61" i="15" s="1"/>
  <c r="H63" i="15" s="1"/>
  <c r="H66" i="15" s="1"/>
  <c r="H9" i="15"/>
  <c r="H65" i="15" l="1"/>
  <c r="C20" i="18"/>
  <c r="H13" i="15" l="1"/>
  <c r="H36" i="8" l="1"/>
  <c r="H57" i="15" l="1"/>
  <c r="H33" i="15"/>
  <c r="H25" i="15"/>
  <c r="H36" i="15" s="1"/>
  <c r="H37" i="15" s="1"/>
  <c r="H39" i="15" s="1"/>
  <c r="H57" i="8"/>
  <c r="H60" i="8" s="1"/>
  <c r="H49" i="8"/>
  <c r="H33" i="8"/>
  <c r="H25" i="8"/>
  <c r="H37" i="8" s="1"/>
  <c r="H14" i="15" l="1"/>
  <c r="H15" i="15" l="1"/>
  <c r="C20" i="19" s="1"/>
  <c r="H39" i="8" l="1"/>
  <c r="H61" i="8" l="1"/>
  <c r="H63" i="8" s="1"/>
  <c r="H13" i="8" l="1"/>
  <c r="H14" i="8"/>
  <c r="H15" i="8" l="1"/>
  <c r="H66" i="8" s="1"/>
  <c r="H65" i="8"/>
</calcChain>
</file>

<file path=xl/sharedStrings.xml><?xml version="1.0" encoding="utf-8"?>
<sst xmlns="http://schemas.openxmlformats.org/spreadsheetml/2006/main" count="276" uniqueCount="109">
  <si>
    <t>整 備 場 所</t>
    <rPh sb="0" eb="1">
      <t>ヒトシ</t>
    </rPh>
    <rPh sb="2" eb="3">
      <t>ソナエ</t>
    </rPh>
    <rPh sb="4" eb="5">
      <t>バ</t>
    </rPh>
    <rPh sb="6" eb="7">
      <t>ショ</t>
    </rPh>
    <phoneticPr fontId="3"/>
  </si>
  <si>
    <t>数 量</t>
    <rPh sb="0" eb="1">
      <t>カズ</t>
    </rPh>
    <rPh sb="2" eb="3">
      <t>リョウ</t>
    </rPh>
    <phoneticPr fontId="3"/>
  </si>
  <si>
    <t>(単位：個数、円)</t>
    <rPh sb="1" eb="3">
      <t>タンイ</t>
    </rPh>
    <rPh sb="4" eb="6">
      <t>コスウ</t>
    </rPh>
    <rPh sb="7" eb="8">
      <t>エン</t>
    </rPh>
    <phoneticPr fontId="3"/>
  </si>
  <si>
    <t>電話番号</t>
    <rPh sb="0" eb="2">
      <t>デンワ</t>
    </rPh>
    <rPh sb="2" eb="4">
      <t>バンゴウ</t>
    </rPh>
    <phoneticPr fontId="3"/>
  </si>
  <si>
    <t>担当者名</t>
    <rPh sb="0" eb="3">
      <t>タントウシャ</t>
    </rPh>
    <rPh sb="3" eb="4">
      <t>メイ</t>
    </rPh>
    <phoneticPr fontId="3"/>
  </si>
  <si>
    <t>□□　□□</t>
    <phoneticPr fontId="3"/>
  </si>
  <si>
    <t>１　送迎用バスの改修支援</t>
    <rPh sb="2" eb="5">
      <t>ソウゲイヨウ</t>
    </rPh>
    <rPh sb="8" eb="10">
      <t>カイシュウ</t>
    </rPh>
    <rPh sb="10" eb="12">
      <t>シエン</t>
    </rPh>
    <phoneticPr fontId="3"/>
  </si>
  <si>
    <t>「送迎用バスの改修支援」事業経費計 (a)</t>
    <rPh sb="1" eb="4">
      <t>ソウゲイヨウ</t>
    </rPh>
    <rPh sb="7" eb="9">
      <t>カイシュウ</t>
    </rPh>
    <rPh sb="9" eb="11">
      <t>シエン</t>
    </rPh>
    <rPh sb="12" eb="14">
      <t>ジギョウ</t>
    </rPh>
    <rPh sb="14" eb="16">
      <t>ケイヒ</t>
    </rPh>
    <rPh sb="16" eb="17">
      <t>ケイ</t>
    </rPh>
    <phoneticPr fontId="3"/>
  </si>
  <si>
    <t>２　ICTを活用した子どもの見守り支援</t>
    <rPh sb="6" eb="8">
      <t>カツヨウ</t>
    </rPh>
    <rPh sb="10" eb="11">
      <t>コ</t>
    </rPh>
    <rPh sb="14" eb="16">
      <t>ミマモ</t>
    </rPh>
    <rPh sb="17" eb="19">
      <t>シエン</t>
    </rPh>
    <phoneticPr fontId="3"/>
  </si>
  <si>
    <t>台）</t>
    <rPh sb="0" eb="1">
      <t>ダイ</t>
    </rPh>
    <phoneticPr fontId="3"/>
  </si>
  <si>
    <t>（送迎用バスの台数</t>
    <rPh sb="1" eb="4">
      <t>ソウゲイヨウ</t>
    </rPh>
    <rPh sb="7" eb="9">
      <t>ダイスウ</t>
    </rPh>
    <phoneticPr fontId="3"/>
  </si>
  <si>
    <t>「送迎用バスの改修支援」補助対象額(aとｂのいずれか少ない方の額）（ｃ）</t>
    <rPh sb="1" eb="4">
      <t>ソウゲイヨウ</t>
    </rPh>
    <rPh sb="7" eb="9">
      <t>カイシュウ</t>
    </rPh>
    <rPh sb="9" eb="11">
      <t>シエン</t>
    </rPh>
    <rPh sb="12" eb="14">
      <t>ホジョ</t>
    </rPh>
    <rPh sb="14" eb="16">
      <t>タイショウ</t>
    </rPh>
    <rPh sb="16" eb="17">
      <t>ガク</t>
    </rPh>
    <rPh sb="26" eb="27">
      <t>スク</t>
    </rPh>
    <rPh sb="29" eb="30">
      <t>ホウ</t>
    </rPh>
    <rPh sb="31" eb="32">
      <t>ガク</t>
    </rPh>
    <phoneticPr fontId="3"/>
  </si>
  <si>
    <t xml:space="preserve"> 対象外経費</t>
    <rPh sb="1" eb="3">
      <t>タイショウ</t>
    </rPh>
    <rPh sb="3" eb="4">
      <t>ガイ</t>
    </rPh>
    <rPh sb="4" eb="6">
      <t>ケイヒ</t>
    </rPh>
    <phoneticPr fontId="3"/>
  </si>
  <si>
    <t>「ＩＣＴを活用した子どもの見守り支援」事業経費計</t>
    <rPh sb="19" eb="21">
      <t>ジギョウ</t>
    </rPh>
    <rPh sb="21" eb="23">
      <t>ケイヒ</t>
    </rPh>
    <rPh sb="23" eb="24">
      <t>ケイ</t>
    </rPh>
    <phoneticPr fontId="3"/>
  </si>
  <si>
    <t>事業経費に補助率（4/5）を乗じた額(d)</t>
    <rPh sb="0" eb="2">
      <t>ジギョウ</t>
    </rPh>
    <rPh sb="2" eb="4">
      <t>ケイヒ</t>
    </rPh>
    <rPh sb="5" eb="8">
      <t>ホジョリツ</t>
    </rPh>
    <rPh sb="14" eb="15">
      <t>ジョウ</t>
    </rPh>
    <rPh sb="17" eb="18">
      <t>ガク</t>
    </rPh>
    <phoneticPr fontId="3"/>
  </si>
  <si>
    <t>「ＩＣＴを活用した子どもの見守り支援」補助上限額(e)</t>
    <rPh sb="19" eb="21">
      <t>ホジョ</t>
    </rPh>
    <rPh sb="21" eb="24">
      <t>ジョウゲンガク</t>
    </rPh>
    <phoneticPr fontId="3"/>
  </si>
  <si>
    <t>「ＩＣＴを活用した子どもの見守り支援」補助対象額(dとeのいずれか少ない方の額）（f）</t>
    <rPh sb="19" eb="21">
      <t>ホジョ</t>
    </rPh>
    <rPh sb="21" eb="23">
      <t>タイショウ</t>
    </rPh>
    <rPh sb="23" eb="24">
      <t>ガク</t>
    </rPh>
    <rPh sb="33" eb="34">
      <t>スク</t>
    </rPh>
    <rPh sb="36" eb="37">
      <t>ホウ</t>
    </rPh>
    <rPh sb="38" eb="39">
      <t>ガク</t>
    </rPh>
    <phoneticPr fontId="3"/>
  </si>
  <si>
    <t>事業経費に補助率（4/5）を乗じた額(g)</t>
    <rPh sb="0" eb="2">
      <t>ジギョウ</t>
    </rPh>
    <rPh sb="2" eb="4">
      <t>ケイヒ</t>
    </rPh>
    <rPh sb="5" eb="8">
      <t>ホジョリツ</t>
    </rPh>
    <rPh sb="14" eb="15">
      <t>ジョウ</t>
    </rPh>
    <rPh sb="17" eb="18">
      <t>ガク</t>
    </rPh>
    <phoneticPr fontId="3"/>
  </si>
  <si>
    <t>（裏面に続く）</t>
    <rPh sb="1" eb="3">
      <t>リメン</t>
    </rPh>
    <rPh sb="4" eb="5">
      <t>ツヅ</t>
    </rPh>
    <phoneticPr fontId="3"/>
  </si>
  <si>
    <t>当該事業のための寄付金その他の収入</t>
    <rPh sb="0" eb="2">
      <t>トウガイ</t>
    </rPh>
    <rPh sb="2" eb="4">
      <t>ジギョウ</t>
    </rPh>
    <rPh sb="8" eb="11">
      <t>キフキン</t>
    </rPh>
    <rPh sb="13" eb="14">
      <t>タ</t>
    </rPh>
    <rPh sb="15" eb="17">
      <t>シュウニュウ</t>
    </rPh>
    <phoneticPr fontId="3"/>
  </si>
  <si>
    <t>補助対象経費の合計</t>
    <rPh sb="0" eb="2">
      <t>ホジョ</t>
    </rPh>
    <rPh sb="2" eb="4">
      <t>タイショウ</t>
    </rPh>
    <rPh sb="4" eb="6">
      <t>ケイヒ</t>
    </rPh>
    <rPh sb="7" eb="9">
      <t>ゴウケイ</t>
    </rPh>
    <phoneticPr fontId="3"/>
  </si>
  <si>
    <r>
      <t xml:space="preserve">事 業 経 費 </t>
    </r>
    <r>
      <rPr>
        <sz val="9"/>
        <rFont val="ＭＳ 明朝"/>
        <family val="1"/>
        <charset val="128"/>
      </rPr>
      <t>(税 込 み）</t>
    </r>
    <rPh sb="0" eb="1">
      <t>コト</t>
    </rPh>
    <rPh sb="2" eb="3">
      <t>ギョウ</t>
    </rPh>
    <rPh sb="4" eb="5">
      <t>キョウ</t>
    </rPh>
    <rPh sb="6" eb="7">
      <t>ヒ</t>
    </rPh>
    <rPh sb="9" eb="10">
      <t>ゼイ</t>
    </rPh>
    <rPh sb="11" eb="12">
      <t>コミ</t>
    </rPh>
    <phoneticPr fontId="3"/>
  </si>
  <si>
    <t>「登降園管理システム導入支援」事業経費計</t>
    <rPh sb="15" eb="17">
      <t>ジギョウ</t>
    </rPh>
    <rPh sb="17" eb="19">
      <t>ケイヒ</t>
    </rPh>
    <rPh sb="19" eb="20">
      <t>ケイ</t>
    </rPh>
    <phoneticPr fontId="3"/>
  </si>
  <si>
    <t>「登降園管理システム導入支援」補助上限額(h)</t>
    <rPh sb="15" eb="17">
      <t>ホジョ</t>
    </rPh>
    <rPh sb="17" eb="20">
      <t>ジョウゲンガク</t>
    </rPh>
    <phoneticPr fontId="3"/>
  </si>
  <si>
    <t>職員室</t>
    <rPh sb="0" eb="3">
      <t>ショクインシツ</t>
    </rPh>
    <phoneticPr fontId="3"/>
  </si>
  <si>
    <t>モニター用デスクトップＰＣ</t>
    <rPh sb="4" eb="5">
      <t>ヨウ</t>
    </rPh>
    <phoneticPr fontId="3"/>
  </si>
  <si>
    <t>園児に貸与</t>
    <rPh sb="0" eb="2">
      <t>エンジ</t>
    </rPh>
    <rPh sb="3" eb="5">
      <t>タイヨ</t>
    </rPh>
    <phoneticPr fontId="3"/>
  </si>
  <si>
    <t>ＩＣタグ</t>
    <phoneticPr fontId="3"/>
  </si>
  <si>
    <t>（１）システム導入に要する経費</t>
    <rPh sb="7" eb="9">
      <t>ドウニュウ</t>
    </rPh>
    <rPh sb="10" eb="11">
      <t>ヨウ</t>
    </rPh>
    <rPh sb="13" eb="15">
      <t>ケイヒ</t>
    </rPh>
    <phoneticPr fontId="3"/>
  </si>
  <si>
    <t>概　要</t>
    <rPh sb="0" eb="1">
      <t>ガイ</t>
    </rPh>
    <rPh sb="2" eb="3">
      <t>ヨウ</t>
    </rPh>
    <phoneticPr fontId="3"/>
  </si>
  <si>
    <t>（２）備品購入等に要する経費</t>
    <rPh sb="3" eb="5">
      <t>ビヒン</t>
    </rPh>
    <rPh sb="5" eb="7">
      <t>コウニュウ</t>
    </rPh>
    <rPh sb="7" eb="8">
      <t>トウ</t>
    </rPh>
    <rPh sb="9" eb="10">
      <t>ヨウ</t>
    </rPh>
    <rPh sb="12" eb="14">
      <t>ケイヒ</t>
    </rPh>
    <phoneticPr fontId="3"/>
  </si>
  <si>
    <t>本事業のための寄付金その他の収入</t>
    <rPh sb="0" eb="1">
      <t>ホン</t>
    </rPh>
    <rPh sb="1" eb="3">
      <t>ジギョウ</t>
    </rPh>
    <rPh sb="7" eb="10">
      <t>キフキン</t>
    </rPh>
    <rPh sb="12" eb="13">
      <t>タ</t>
    </rPh>
    <rPh sb="14" eb="16">
      <t>シュウニュウ</t>
    </rPh>
    <phoneticPr fontId="3"/>
  </si>
  <si>
    <t>小計</t>
    <rPh sb="0" eb="2">
      <t>ショウケイ</t>
    </rPh>
    <phoneticPr fontId="3"/>
  </si>
  <si>
    <t>「送迎用バスの改修支援」補助上限額(b)　（送迎用バスの台数×175千円）</t>
    <rPh sb="1" eb="4">
      <t>ソウゲイヨウ</t>
    </rPh>
    <rPh sb="7" eb="9">
      <t>カイシュウ</t>
    </rPh>
    <rPh sb="9" eb="11">
      <t>シエン</t>
    </rPh>
    <rPh sb="12" eb="14">
      <t>ホジョ</t>
    </rPh>
    <rPh sb="14" eb="17">
      <t>ジョウゲンガク</t>
    </rPh>
    <rPh sb="22" eb="25">
      <t>ソウゲイヨウ</t>
    </rPh>
    <rPh sb="28" eb="30">
      <t>ダイスウ</t>
    </rPh>
    <rPh sb="34" eb="36">
      <t>センエン</t>
    </rPh>
    <phoneticPr fontId="3"/>
  </si>
  <si>
    <t>(単位：個数、円)</t>
    <phoneticPr fontId="3"/>
  </si>
  <si>
    <t>３　登降園管理システム導入支援</t>
    <rPh sb="2" eb="3">
      <t>ノボル</t>
    </rPh>
    <rPh sb="3" eb="5">
      <t>コウエン</t>
    </rPh>
    <rPh sb="5" eb="7">
      <t>カンリ</t>
    </rPh>
    <rPh sb="11" eb="13">
      <t>ドウニュウ</t>
    </rPh>
    <rPh sb="13" eb="15">
      <t>シエン</t>
    </rPh>
    <phoneticPr fontId="3"/>
  </si>
  <si>
    <t xml:space="preserve">上記事業の実施に関し、本補助金以外の補助金を利用していない。
</t>
    <rPh sb="5" eb="7">
      <t>ジッシ</t>
    </rPh>
    <rPh sb="8" eb="9">
      <t>カン</t>
    </rPh>
    <rPh sb="11" eb="12">
      <t>ホン</t>
    </rPh>
    <rPh sb="12" eb="15">
      <t>ホジョキン</t>
    </rPh>
    <rPh sb="15" eb="17">
      <t>イガイ</t>
    </rPh>
    <rPh sb="18" eb="21">
      <t>ホジョキン</t>
    </rPh>
    <rPh sb="22" eb="24">
      <t>リヨウ</t>
    </rPh>
    <phoneticPr fontId="3"/>
  </si>
  <si>
    <t>チェック欄</t>
    <rPh sb="4" eb="5">
      <t>ラン</t>
    </rPh>
    <phoneticPr fontId="3"/>
  </si>
  <si>
    <t>交付申請及び実績報告の際、別紙「提出書類一覧表」に記載する書類をすべて提出できる。</t>
    <rPh sb="0" eb="2">
      <t>コウフ</t>
    </rPh>
    <rPh sb="2" eb="4">
      <t>シンセイ</t>
    </rPh>
    <rPh sb="4" eb="5">
      <t>オヨ</t>
    </rPh>
    <rPh sb="6" eb="8">
      <t>ジッセキ</t>
    </rPh>
    <rPh sb="8" eb="10">
      <t>ホウコク</t>
    </rPh>
    <rPh sb="11" eb="12">
      <t>サイ</t>
    </rPh>
    <rPh sb="13" eb="15">
      <t>ベッシ</t>
    </rPh>
    <rPh sb="16" eb="18">
      <t>テイシュツ</t>
    </rPh>
    <rPh sb="18" eb="20">
      <t>ショルイ</t>
    </rPh>
    <rPh sb="20" eb="22">
      <t>イチラン</t>
    </rPh>
    <rPh sb="22" eb="23">
      <t>ヒョウ</t>
    </rPh>
    <rPh sb="25" eb="27">
      <t>キサイ</t>
    </rPh>
    <rPh sb="29" eb="31">
      <t>ショルイ</t>
    </rPh>
    <rPh sb="35" eb="37">
      <t>テイシュツ</t>
    </rPh>
    <phoneticPr fontId="3"/>
  </si>
  <si>
    <t>※　送迎用バスへの安全装置の装備等につきましては、今後フォローアップ調査等が実施される可能性がありますので、</t>
    <rPh sb="2" eb="5">
      <t>ソウゲイヨウ</t>
    </rPh>
    <rPh sb="9" eb="11">
      <t>アンゼン</t>
    </rPh>
    <rPh sb="11" eb="13">
      <t>ソウチ</t>
    </rPh>
    <rPh sb="14" eb="16">
      <t>ソウビ</t>
    </rPh>
    <rPh sb="16" eb="17">
      <t>トウ</t>
    </rPh>
    <rPh sb="25" eb="27">
      <t>コンゴ</t>
    </rPh>
    <rPh sb="34" eb="36">
      <t>チョウサ</t>
    </rPh>
    <rPh sb="36" eb="37">
      <t>トウ</t>
    </rPh>
    <rPh sb="38" eb="40">
      <t>ジッシ</t>
    </rPh>
    <rPh sb="43" eb="46">
      <t>カノウセイ</t>
    </rPh>
    <phoneticPr fontId="3"/>
  </si>
  <si>
    <t>　あらかじめ御承知おきください。</t>
    <rPh sb="6" eb="9">
      <t>ゴショウチ</t>
    </rPh>
    <phoneticPr fontId="3"/>
  </si>
  <si>
    <t>導入システムの名称</t>
    <rPh sb="0" eb="2">
      <t>ドウニュウ</t>
    </rPh>
    <rPh sb="7" eb="9">
      <t>メイショウ</t>
    </rPh>
    <phoneticPr fontId="3"/>
  </si>
  <si>
    <t>「登降園管理システム導入支援」補助対象額(gとhのいずれか少ない方の額）（i）</t>
    <rPh sb="15" eb="17">
      <t>ホジョ</t>
    </rPh>
    <rPh sb="17" eb="19">
      <t>タイショウ</t>
    </rPh>
    <rPh sb="19" eb="20">
      <t>ガク</t>
    </rPh>
    <rPh sb="29" eb="30">
      <t>スク</t>
    </rPh>
    <rPh sb="32" eb="33">
      <t>ホウ</t>
    </rPh>
    <rPh sb="34" eb="35">
      <t>ガク</t>
    </rPh>
    <phoneticPr fontId="3"/>
  </si>
  <si>
    <t>(Ｂ) ＝（c）＋(ｆ）＋（i）</t>
    <phoneticPr fontId="3"/>
  </si>
  <si>
    <t>(Ａ) ＝ (a) + (d) + (g)</t>
    <phoneticPr fontId="3"/>
  </si>
  <si>
    <t>職員室</t>
    <rPh sb="0" eb="2">
      <t>ショクイン</t>
    </rPh>
    <rPh sb="2" eb="3">
      <t>シツ</t>
    </rPh>
    <phoneticPr fontId="3"/>
  </si>
  <si>
    <t>見守り用カメラ</t>
    <rPh sb="0" eb="2">
      <t>ミマモ</t>
    </rPh>
    <rPh sb="3" eb="4">
      <t>ヨウ</t>
    </rPh>
    <phoneticPr fontId="3"/>
  </si>
  <si>
    <t>交付申請額</t>
    <rPh sb="0" eb="2">
      <t>コウフ</t>
    </rPh>
    <rPh sb="2" eb="4">
      <t>シンセイ</t>
    </rPh>
    <rPh sb="4" eb="5">
      <t>ガク</t>
    </rPh>
    <phoneticPr fontId="3"/>
  </si>
  <si>
    <t>C-002</t>
    <phoneticPr fontId="3"/>
  </si>
  <si>
    <t>園児見守りシステム「ＸＸモニター」</t>
    <rPh sb="0" eb="2">
      <t>エンジ</t>
    </rPh>
    <rPh sb="2" eb="4">
      <t>ミマモ</t>
    </rPh>
    <phoneticPr fontId="3"/>
  </si>
  <si>
    <t>システム（ソフトウェア）購入費</t>
    <rPh sb="12" eb="14">
      <t>コウニュウ</t>
    </rPh>
    <rPh sb="14" eb="15">
      <t>ヒ</t>
    </rPh>
    <phoneticPr fontId="3"/>
  </si>
  <si>
    <t>システム構築費（初期設定費用）</t>
    <rPh sb="4" eb="6">
      <t>コウチク</t>
    </rPh>
    <rPh sb="6" eb="7">
      <t>ヒ</t>
    </rPh>
    <rPh sb="8" eb="10">
      <t>ショキ</t>
    </rPh>
    <rPh sb="10" eb="12">
      <t>セッテイ</t>
    </rPh>
    <rPh sb="12" eb="14">
      <t>ヒヨウ</t>
    </rPh>
    <phoneticPr fontId="3"/>
  </si>
  <si>
    <t>遊戯室等
（５部屋）</t>
    <rPh sb="0" eb="3">
      <t>ユウギシツ</t>
    </rPh>
    <rPh sb="3" eb="4">
      <t>トウ</t>
    </rPh>
    <rPh sb="7" eb="9">
      <t>ヘヤ</t>
    </rPh>
    <phoneticPr fontId="3"/>
  </si>
  <si>
    <t>内訳：</t>
    <rPh sb="0" eb="2">
      <t>ウチワケ</t>
    </rPh>
    <phoneticPr fontId="3"/>
  </si>
  <si>
    <t>システム保守料（３年間）</t>
    <rPh sb="4" eb="7">
      <t>ホシュリョウ</t>
    </rPh>
    <rPh sb="9" eb="10">
      <t>ネン</t>
    </rPh>
    <rPh sb="10" eb="11">
      <t>カン</t>
    </rPh>
    <phoneticPr fontId="3"/>
  </si>
  <si>
    <t>登園管理システム「○○」</t>
    <rPh sb="0" eb="2">
      <t>トウエン</t>
    </rPh>
    <rPh sb="2" eb="4">
      <t>カンリ</t>
    </rPh>
    <phoneticPr fontId="3"/>
  </si>
  <si>
    <t>送料</t>
    <rPh sb="0" eb="2">
      <t>ソウリョウ</t>
    </rPh>
    <phoneticPr fontId="3"/>
  </si>
  <si>
    <t>―</t>
    <phoneticPr fontId="3"/>
  </si>
  <si>
    <t>内訳：送料</t>
    <rPh sb="0" eb="2">
      <t>ウチワケ</t>
    </rPh>
    <rPh sb="3" eb="5">
      <t>ソウリョウ</t>
    </rPh>
    <phoneticPr fontId="3"/>
  </si>
  <si>
    <t>「３　登降園管理システム導入支援」として補助を申請するシステムは、施設の安全計画等に明記されているか、若しくは今後安全計画等への記載が予定されているものである。</t>
    <rPh sb="3" eb="5">
      <t>トウコウ</t>
    </rPh>
    <rPh sb="5" eb="6">
      <t>エン</t>
    </rPh>
    <rPh sb="6" eb="8">
      <t>カンリ</t>
    </rPh>
    <rPh sb="12" eb="14">
      <t>ドウニュウ</t>
    </rPh>
    <rPh sb="14" eb="16">
      <t>シエン</t>
    </rPh>
    <rPh sb="20" eb="22">
      <t>ホジョ</t>
    </rPh>
    <rPh sb="23" eb="25">
      <t>シンセイ</t>
    </rPh>
    <rPh sb="33" eb="35">
      <t>シセツ</t>
    </rPh>
    <rPh sb="36" eb="38">
      <t>アンゼン</t>
    </rPh>
    <rPh sb="38" eb="40">
      <t>ケイカク</t>
    </rPh>
    <rPh sb="40" eb="41">
      <t>トウ</t>
    </rPh>
    <rPh sb="42" eb="44">
      <t>メイキ</t>
    </rPh>
    <rPh sb="51" eb="52">
      <t>モ</t>
    </rPh>
    <rPh sb="55" eb="57">
      <t>コンゴ</t>
    </rPh>
    <rPh sb="57" eb="59">
      <t>アンゼン</t>
    </rPh>
    <rPh sb="59" eb="61">
      <t>ケイカク</t>
    </rPh>
    <rPh sb="61" eb="62">
      <t>トウ</t>
    </rPh>
    <rPh sb="64" eb="66">
      <t>キサイ</t>
    </rPh>
    <rPh sb="67" eb="69">
      <t>ヨテイ</t>
    </rPh>
    <phoneticPr fontId="3"/>
  </si>
  <si>
    <t>✓</t>
    <phoneticPr fontId="3"/>
  </si>
  <si>
    <t>事業所名</t>
    <rPh sb="0" eb="3">
      <t>ジギョウショ</t>
    </rPh>
    <rPh sb="3" eb="4">
      <t>メイ</t>
    </rPh>
    <phoneticPr fontId="3"/>
  </si>
  <si>
    <r>
      <t>上記事業は、全て利用者の</t>
    </r>
    <r>
      <rPr>
        <u/>
        <sz val="12"/>
        <rFont val="ＭＳ ゴシック"/>
        <family val="3"/>
        <charset val="128"/>
      </rPr>
      <t>安全確保を目的に</t>
    </r>
    <r>
      <rPr>
        <sz val="12"/>
        <rFont val="ＭＳ ゴシック"/>
        <family val="3"/>
        <charset val="128"/>
      </rPr>
      <t>実施するものである。</t>
    </r>
    <rPh sb="8" eb="11">
      <t>リヨウシャ</t>
    </rPh>
    <phoneticPr fontId="3"/>
  </si>
  <si>
    <t>上記事業は既に完了済みか、若しくは令和６年３月31日（日）までに確実に事業を完了し、</t>
    <rPh sb="0" eb="2">
      <t>ジョウキ</t>
    </rPh>
    <rPh sb="2" eb="4">
      <t>ジギョウ</t>
    </rPh>
    <rPh sb="5" eb="6">
      <t>スデ</t>
    </rPh>
    <rPh sb="7" eb="9">
      <t>カンリョウ</t>
    </rPh>
    <rPh sb="9" eb="10">
      <t>ズ</t>
    </rPh>
    <rPh sb="13" eb="14">
      <t>モ</t>
    </rPh>
    <rPh sb="17" eb="19">
      <t>レイワ</t>
    </rPh>
    <rPh sb="20" eb="21">
      <t>ネン</t>
    </rPh>
    <rPh sb="22" eb="23">
      <t>ガツ</t>
    </rPh>
    <rPh sb="25" eb="26">
      <t>ニチ</t>
    </rPh>
    <rPh sb="27" eb="28">
      <t>ニチ</t>
    </rPh>
    <rPh sb="32" eb="34">
      <t>カクジツ</t>
    </rPh>
    <rPh sb="35" eb="37">
      <t>ジギョウ</t>
    </rPh>
    <rPh sb="38" eb="40">
      <t>カンリョウ</t>
    </rPh>
    <phoneticPr fontId="3"/>
  </si>
  <si>
    <t>令和６年４月　日（　）までに実績報告を提出することができる。</t>
    <rPh sb="0" eb="2">
      <t>レイワ</t>
    </rPh>
    <rPh sb="3" eb="4">
      <t>ネン</t>
    </rPh>
    <phoneticPr fontId="3"/>
  </si>
  <si>
    <t>　○○</t>
    <phoneticPr fontId="3"/>
  </si>
  <si>
    <t>上記事業は既に完了済みか、若しくは令和６年３月31日（にち）までに確実に事業を完了し、</t>
    <rPh sb="0" eb="2">
      <t>ジョウキ</t>
    </rPh>
    <rPh sb="2" eb="4">
      <t>ジギョウ</t>
    </rPh>
    <rPh sb="5" eb="6">
      <t>スデ</t>
    </rPh>
    <rPh sb="7" eb="9">
      <t>カンリョウ</t>
    </rPh>
    <rPh sb="9" eb="10">
      <t>ズ</t>
    </rPh>
    <rPh sb="13" eb="14">
      <t>モ</t>
    </rPh>
    <rPh sb="17" eb="19">
      <t>レイワ</t>
    </rPh>
    <rPh sb="20" eb="21">
      <t>ネン</t>
    </rPh>
    <rPh sb="22" eb="23">
      <t>ガツ</t>
    </rPh>
    <rPh sb="25" eb="26">
      <t>ニチ</t>
    </rPh>
    <rPh sb="33" eb="35">
      <t>カクジツ</t>
    </rPh>
    <rPh sb="36" eb="38">
      <t>ジギョウ</t>
    </rPh>
    <rPh sb="39" eb="41">
      <t>カンリョウ</t>
    </rPh>
    <phoneticPr fontId="3"/>
  </si>
  <si>
    <t>市町村名</t>
    <rPh sb="0" eb="3">
      <t>シチョウソン</t>
    </rPh>
    <rPh sb="3" eb="4">
      <t>メイ</t>
    </rPh>
    <phoneticPr fontId="3"/>
  </si>
  <si>
    <t>藤沢市</t>
    <rPh sb="0" eb="3">
      <t>フジサワシ</t>
    </rPh>
    <phoneticPr fontId="3"/>
  </si>
  <si>
    <t>０４６６-△△-××××</t>
    <phoneticPr fontId="3"/>
  </si>
  <si>
    <t>（別紙１）</t>
    <rPh sb="1" eb="3">
      <t>ベッシ</t>
    </rPh>
    <phoneticPr fontId="3"/>
  </si>
  <si>
    <t>令和５年度障害児通所支援事業所安心・安全対策支援事業計画書・補助金所要額算出内訳書</t>
    <rPh sb="0" eb="2">
      <t>レイワ</t>
    </rPh>
    <rPh sb="3" eb="5">
      <t>ネンド</t>
    </rPh>
    <rPh sb="26" eb="29">
      <t>ケイカクショ</t>
    </rPh>
    <rPh sb="30" eb="33">
      <t>ホジョキン</t>
    </rPh>
    <rPh sb="33" eb="35">
      <t>ショヨウ</t>
    </rPh>
    <rPh sb="35" eb="36">
      <t>ガク</t>
    </rPh>
    <rPh sb="36" eb="38">
      <t>サンシュツ</t>
    </rPh>
    <rPh sb="38" eb="40">
      <t>ウチワケ</t>
    </rPh>
    <rPh sb="40" eb="41">
      <t>ショ</t>
    </rPh>
    <phoneticPr fontId="3"/>
  </si>
  <si>
    <t>第1号様式</t>
    <rPh sb="0" eb="1">
      <t>ダイ</t>
    </rPh>
    <rPh sb="2" eb="3">
      <t>ゴウ</t>
    </rPh>
    <rPh sb="3" eb="5">
      <t>ヨウシキ</t>
    </rPh>
    <phoneticPr fontId="20"/>
  </si>
  <si>
    <t>令和</t>
    <rPh sb="0" eb="2">
      <t>レイワ</t>
    </rPh>
    <phoneticPr fontId="20"/>
  </si>
  <si>
    <t>年</t>
    <rPh sb="0" eb="1">
      <t>ネン</t>
    </rPh>
    <phoneticPr fontId="20"/>
  </si>
  <si>
    <t>月</t>
    <rPh sb="0" eb="1">
      <t>ガツ</t>
    </rPh>
    <phoneticPr fontId="20"/>
  </si>
  <si>
    <t>神奈川県知事</t>
    <rPh sb="0" eb="3">
      <t>カナガワ</t>
    </rPh>
    <rPh sb="3" eb="6">
      <t>ケンチジ</t>
    </rPh>
    <phoneticPr fontId="20"/>
  </si>
  <si>
    <t>殿</t>
    <rPh sb="0" eb="1">
      <t>トノ</t>
    </rPh>
    <phoneticPr fontId="20"/>
  </si>
  <si>
    <t>(法人所在地)</t>
    <rPh sb="1" eb="3">
      <t>ホウジン</t>
    </rPh>
    <rPh sb="3" eb="6">
      <t>ショザイチ</t>
    </rPh>
    <phoneticPr fontId="20"/>
  </si>
  <si>
    <t>（法人名）</t>
    <rPh sb="1" eb="3">
      <t>ホウジン</t>
    </rPh>
    <rPh sb="3" eb="4">
      <t>メイ</t>
    </rPh>
    <phoneticPr fontId="20"/>
  </si>
  <si>
    <t>代表者名</t>
    <rPh sb="0" eb="3">
      <t>ダイヒョウシャ</t>
    </rPh>
    <rPh sb="3" eb="4">
      <t>メイ</t>
    </rPh>
    <phoneticPr fontId="20"/>
  </si>
  <si>
    <t>令和５年度障害児通所支援事業所安心・安全対策支援事業費補助金交付申請書</t>
    <rPh sb="0" eb="2">
      <t>レイワ</t>
    </rPh>
    <phoneticPr fontId="20"/>
  </si>
  <si>
    <t>　令和５年度障害児通所支援事業所安心・安全対策支援事業について、補助金の交付を受けたいので、関係書類を添えて申請します。</t>
    <rPh sb="1" eb="3">
      <t>レイワ</t>
    </rPh>
    <phoneticPr fontId="20"/>
  </si>
  <si>
    <t>円</t>
    <rPh sb="0" eb="1">
      <t>エン</t>
    </rPh>
    <phoneticPr fontId="20"/>
  </si>
  <si>
    <t>連絡先</t>
    <rPh sb="0" eb="3">
      <t>レンラクサキ</t>
    </rPh>
    <phoneticPr fontId="20"/>
  </si>
  <si>
    <t>担当者氏名</t>
    <rPh sb="0" eb="3">
      <t>タントウシャ</t>
    </rPh>
    <rPh sb="3" eb="5">
      <t>シメイ</t>
    </rPh>
    <phoneticPr fontId="20"/>
  </si>
  <si>
    <t>部署名</t>
    <rPh sb="0" eb="2">
      <t>ブショ</t>
    </rPh>
    <rPh sb="2" eb="3">
      <t>メイ</t>
    </rPh>
    <phoneticPr fontId="20"/>
  </si>
  <si>
    <t>電話番号</t>
    <rPh sb="0" eb="2">
      <t>デンワ</t>
    </rPh>
    <rPh sb="2" eb="4">
      <t>バンゴウ</t>
    </rPh>
    <phoneticPr fontId="20"/>
  </si>
  <si>
    <t>メールアドレス</t>
    <phoneticPr fontId="20"/>
  </si>
  <si>
    <t>○○市▲▲▲１－１－１</t>
    <rPh sb="2" eb="3">
      <t>シ</t>
    </rPh>
    <phoneticPr fontId="3"/>
  </si>
  <si>
    <t>社会福祉法人　■■</t>
    <rPh sb="0" eb="6">
      <t>シャカイフクシホウジン</t>
    </rPh>
    <phoneticPr fontId="3"/>
  </si>
  <si>
    <t>理事長　○○　▲▲</t>
    <rPh sb="0" eb="3">
      <t>リジチョウ</t>
    </rPh>
    <phoneticPr fontId="3"/>
  </si>
  <si>
    <t>○■　▲□</t>
  </si>
  <si>
    <t>0466-○○-■■■</t>
  </si>
  <si>
    <t>総務課</t>
    <rPh sb="0" eb="3">
      <t>ソウムカ</t>
    </rPh>
    <phoneticPr fontId="3"/>
  </si>
  <si>
    <t>・・・・@・・・・・</t>
    <phoneticPr fontId="3"/>
  </si>
  <si>
    <t>１　申 請 額</t>
    <rPh sb="2" eb="3">
      <t>サル</t>
    </rPh>
    <rPh sb="4" eb="5">
      <t>ショウ</t>
    </rPh>
    <rPh sb="6" eb="7">
      <t>ガク</t>
    </rPh>
    <phoneticPr fontId="20"/>
  </si>
  <si>
    <t>日</t>
    <rPh sb="0" eb="1">
      <t>ニチ</t>
    </rPh>
    <phoneticPr fontId="3"/>
  </si>
  <si>
    <t>センター／児発／放デイ別</t>
    <rPh sb="5" eb="6">
      <t>コ</t>
    </rPh>
    <rPh sb="6" eb="7">
      <t>ハツ</t>
    </rPh>
    <rPh sb="8" eb="9">
      <t>ホウ</t>
    </rPh>
    <rPh sb="11" eb="12">
      <t>ベツ</t>
    </rPh>
    <phoneticPr fontId="3"/>
  </si>
  <si>
    <t>児童発達支援センター　</t>
  </si>
  <si>
    <t>児童発達支援事業所</t>
  </si>
  <si>
    <t>放課後等デイサービス事業所</t>
  </si>
  <si>
    <t>装置の認定番号</t>
    <rPh sb="0" eb="2">
      <t>ソウチ</t>
    </rPh>
    <rPh sb="3" eb="5">
      <t>ニンテイ</t>
    </rPh>
    <rPh sb="5" eb="7">
      <t>バンゴウ</t>
    </rPh>
    <phoneticPr fontId="3"/>
  </si>
  <si>
    <t>納入(予定)日</t>
    <rPh sb="0" eb="2">
      <t>ノウニュウ</t>
    </rPh>
    <rPh sb="3" eb="5">
      <t>ヨテイ</t>
    </rPh>
    <rPh sb="6" eb="7">
      <t>ヒ</t>
    </rPh>
    <phoneticPr fontId="3"/>
  </si>
  <si>
    <t>支払(予定)日</t>
    <rPh sb="0" eb="2">
      <t>シハラ</t>
    </rPh>
    <rPh sb="3" eb="5">
      <t>ヨテイ</t>
    </rPh>
    <rPh sb="6" eb="7">
      <t>ヒ</t>
    </rPh>
    <phoneticPr fontId="3"/>
  </si>
  <si>
    <t>装置を装備する車両の定員数</t>
    <rPh sb="0" eb="2">
      <t>ソウチ</t>
    </rPh>
    <rPh sb="3" eb="5">
      <t>ソウビ</t>
    </rPh>
    <rPh sb="7" eb="9">
      <t>シャリョウ</t>
    </rPh>
    <rPh sb="10" eb="13">
      <t>テイインスウ</t>
    </rPh>
    <phoneticPr fontId="3"/>
  </si>
  <si>
    <t>令和５年度障害児通所支援事業所安心・安全対策支援事業計画書・補助金所要額算出内訳書</t>
    <rPh sb="0" eb="2">
      <t>レイワ</t>
    </rPh>
    <rPh sb="3" eb="5">
      <t>ネンド</t>
    </rPh>
    <rPh sb="26" eb="29">
      <t>ケイカクショ</t>
    </rPh>
    <phoneticPr fontId="3"/>
  </si>
  <si>
    <t>２ 　障害児通所支援事業所安心・安全対策支援事業計画書・補助金所要額算出内訳書（別紙１）</t>
    <phoneticPr fontId="20"/>
  </si>
  <si>
    <t>【確認事項】</t>
    <rPh sb="1" eb="3">
      <t>カクニン</t>
    </rPh>
    <rPh sb="3" eb="5">
      <t>ジコウ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</si>
</sst>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_ "/>
    <numFmt numFmtId="177" formatCode="#,##0;[Red]#,##0"/>
    <numFmt numFmtId="178" formatCode="yyyy&quot;年&quot;m&quot;月&quot;;@"/>
    <numFmt numFmtId="179" formatCode="#,##0&quot;円&quot;"/>
    <numFmt numFmtId="180" formatCode="[$-411]ge\.m\.d;@"/>
    <numFmt numFmtId="181" formatCode="#,##0_ 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ajor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HGP創英角ﾎﾟｯﾌﾟ体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8.5"/>
      <name val="ＭＳ ゴシック"/>
      <family val="3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6"/>
      <name val="HG創英角ﾎﾟｯﾌﾟ体"/>
      <family val="3"/>
      <charset val="128"/>
    </font>
    <font>
      <sz val="12"/>
      <name val="HG創英角ﾎﾟｯﾌﾟ体"/>
      <family val="3"/>
      <charset val="128"/>
    </font>
    <font>
      <u/>
      <sz val="12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20"/>
      <name val="ＭＳ ゴシック"/>
      <family val="3"/>
      <charset val="128"/>
    </font>
    <font>
      <sz val="6"/>
      <name val="ＭＳ 明朝"/>
      <family val="2"/>
      <charset val="128"/>
    </font>
    <font>
      <sz val="12"/>
      <name val="ＭＳ Ｐ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double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double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double">
        <color indexed="64"/>
      </bottom>
      <diagonal style="thin">
        <color indexed="64"/>
      </diagonal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86">
    <xf numFmtId="0" fontId="0" fillId="0" borderId="0" xfId="0">
      <alignment vertical="center"/>
    </xf>
    <xf numFmtId="38" fontId="1" fillId="2" borderId="0" xfId="1" applyFont="1" applyFill="1">
      <alignment vertical="center"/>
    </xf>
    <xf numFmtId="38" fontId="1" fillId="0" borderId="0" xfId="1" applyFont="1" applyFill="1">
      <alignment vertical="center"/>
    </xf>
    <xf numFmtId="38" fontId="4" fillId="0" borderId="6" xfId="1" applyFont="1" applyFill="1" applyBorder="1" applyAlignment="1">
      <alignment horizontal="left" vertical="center" justifyLastLine="1"/>
    </xf>
    <xf numFmtId="38" fontId="4" fillId="0" borderId="2" xfId="1" applyFont="1" applyFill="1" applyBorder="1" applyAlignment="1">
      <alignment vertical="center" justifyLastLine="1"/>
    </xf>
    <xf numFmtId="38" fontId="8" fillId="0" borderId="0" xfId="1" applyFont="1" applyFill="1">
      <alignment vertical="center"/>
    </xf>
    <xf numFmtId="38" fontId="8" fillId="2" borderId="0" xfId="1" applyFont="1" applyFill="1">
      <alignment vertical="center"/>
    </xf>
    <xf numFmtId="38" fontId="8" fillId="0" borderId="0" xfId="1" applyFont="1" applyFill="1" applyAlignment="1">
      <alignment vertical="top"/>
    </xf>
    <xf numFmtId="38" fontId="8" fillId="0" borderId="6" xfId="1" applyFont="1" applyFill="1" applyBorder="1" applyAlignment="1">
      <alignment horizontal="left" vertical="center" justifyLastLine="1"/>
    </xf>
    <xf numFmtId="38" fontId="8" fillId="0" borderId="3" xfId="1" applyFont="1" applyFill="1" applyBorder="1" applyAlignment="1">
      <alignment vertical="center" justifyLastLine="1"/>
    </xf>
    <xf numFmtId="38" fontId="8" fillId="0" borderId="6" xfId="1" applyFont="1" applyFill="1" applyBorder="1" applyAlignment="1">
      <alignment vertical="center" justifyLastLine="1"/>
    </xf>
    <xf numFmtId="38" fontId="8" fillId="0" borderId="2" xfId="1" applyFont="1" applyFill="1" applyBorder="1" applyAlignment="1">
      <alignment vertical="center" justifyLastLine="1"/>
    </xf>
    <xf numFmtId="0" fontId="6" fillId="0" borderId="0" xfId="0" applyFont="1" applyFill="1" applyBorder="1" applyAlignment="1">
      <alignment horizontal="distributed" vertical="center" indent="1"/>
    </xf>
    <xf numFmtId="38" fontId="10" fillId="0" borderId="0" xfId="1" applyFont="1" applyFill="1" applyBorder="1" applyAlignment="1">
      <alignment horizontal="distributed" vertical="center"/>
    </xf>
    <xf numFmtId="0" fontId="8" fillId="0" borderId="0" xfId="0" applyFont="1" applyFill="1" applyBorder="1" applyAlignment="1">
      <alignment vertical="center"/>
    </xf>
    <xf numFmtId="38" fontId="11" fillId="0" borderId="0" xfId="1" applyFont="1" applyFill="1" applyBorder="1" applyAlignment="1">
      <alignment horizontal="center" vertical="center" wrapText="1"/>
    </xf>
    <xf numFmtId="38" fontId="12" fillId="0" borderId="0" xfId="1" applyFont="1" applyFill="1" applyBorder="1" applyAlignment="1">
      <alignment horizontal="left" vertical="center"/>
    </xf>
    <xf numFmtId="38" fontId="12" fillId="0" borderId="0" xfId="1" applyFont="1" applyFill="1" applyBorder="1" applyAlignment="1">
      <alignment horizontal="center" vertical="center" wrapText="1"/>
    </xf>
    <xf numFmtId="38" fontId="12" fillId="0" borderId="6" xfId="1" applyFont="1" applyFill="1" applyBorder="1" applyAlignment="1">
      <alignment horizontal="center" vertical="center" wrapText="1"/>
    </xf>
    <xf numFmtId="38" fontId="12" fillId="0" borderId="0" xfId="1" applyFont="1" applyFill="1" applyBorder="1" applyAlignment="1">
      <alignment horizontal="left" vertical="center" wrapText="1"/>
    </xf>
    <xf numFmtId="38" fontId="8" fillId="0" borderId="0" xfId="1" applyFont="1" applyFill="1" applyAlignment="1">
      <alignment horizontal="center" vertical="center"/>
    </xf>
    <xf numFmtId="38" fontId="8" fillId="2" borderId="0" xfId="1" applyFont="1" applyFill="1" applyAlignment="1">
      <alignment horizontal="center" vertical="center"/>
    </xf>
    <xf numFmtId="176" fontId="8" fillId="0" borderId="0" xfId="0" applyNumberFormat="1" applyFont="1" applyFill="1" applyBorder="1" applyAlignment="1">
      <alignment horizontal="center" vertical="center"/>
    </xf>
    <xf numFmtId="38" fontId="13" fillId="0" borderId="0" xfId="1" applyFont="1" applyFill="1">
      <alignment vertical="center"/>
    </xf>
    <xf numFmtId="49" fontId="13" fillId="0" borderId="0" xfId="1" applyNumberFormat="1" applyFont="1" applyFill="1" applyAlignment="1">
      <alignment horizontal="center" vertical="center"/>
    </xf>
    <xf numFmtId="38" fontId="13" fillId="0" borderId="0" xfId="1" applyFont="1" applyFill="1" applyAlignment="1">
      <alignment vertical="center"/>
    </xf>
    <xf numFmtId="38" fontId="13" fillId="0" borderId="0" xfId="1" applyFont="1" applyFill="1" applyAlignment="1">
      <alignment horizontal="right" vertical="center"/>
    </xf>
    <xf numFmtId="38" fontId="13" fillId="2" borderId="0" xfId="1" applyFont="1" applyFill="1">
      <alignment vertical="center"/>
    </xf>
    <xf numFmtId="38" fontId="13" fillId="0" borderId="0" xfId="1" applyFont="1" applyFill="1" applyAlignment="1">
      <alignment horizontal="center" vertical="center"/>
    </xf>
    <xf numFmtId="0" fontId="13" fillId="0" borderId="6" xfId="0" applyFont="1" applyFill="1" applyBorder="1" applyAlignment="1">
      <alignment horizontal="center" vertical="center" wrapText="1"/>
    </xf>
    <xf numFmtId="38" fontId="13" fillId="0" borderId="6" xfId="1" applyFont="1" applyFill="1" applyBorder="1" applyAlignment="1">
      <alignment horizontal="center" vertical="center" wrapText="1"/>
    </xf>
    <xf numFmtId="38" fontId="13" fillId="2" borderId="0" xfId="1" applyFont="1" applyFill="1" applyAlignment="1">
      <alignment horizontal="center" vertical="center"/>
    </xf>
    <xf numFmtId="176" fontId="13" fillId="0" borderId="5" xfId="0" applyNumberFormat="1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vertical="center"/>
    </xf>
    <xf numFmtId="38" fontId="13" fillId="0" borderId="7" xfId="1" applyFont="1" applyFill="1" applyBorder="1" applyAlignment="1">
      <alignment horizontal="center" vertical="center" wrapText="1"/>
    </xf>
    <xf numFmtId="176" fontId="13" fillId="0" borderId="0" xfId="0" applyNumberFormat="1" applyFont="1" applyFill="1" applyBorder="1" applyAlignment="1">
      <alignment horizontal="center" vertical="center"/>
    </xf>
    <xf numFmtId="177" fontId="13" fillId="0" borderId="0" xfId="1" applyNumberFormat="1" applyFont="1" applyFill="1" applyBorder="1" applyAlignment="1">
      <alignment horizontal="center" vertical="center"/>
    </xf>
    <xf numFmtId="177" fontId="8" fillId="0" borderId="0" xfId="1" applyNumberFormat="1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vertical="center"/>
    </xf>
    <xf numFmtId="0" fontId="9" fillId="0" borderId="20" xfId="0" applyFont="1" applyFill="1" applyBorder="1" applyAlignment="1">
      <alignment vertical="center"/>
    </xf>
    <xf numFmtId="0" fontId="9" fillId="0" borderId="22" xfId="0" applyFont="1" applyFill="1" applyBorder="1" applyAlignment="1">
      <alignment horizontal="left" vertical="center"/>
    </xf>
    <xf numFmtId="38" fontId="9" fillId="0" borderId="23" xfId="1" applyFont="1" applyFill="1" applyBorder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0" fontId="13" fillId="0" borderId="0" xfId="0" applyFont="1" applyFill="1" applyBorder="1" applyAlignment="1">
      <alignment vertical="center"/>
    </xf>
    <xf numFmtId="176" fontId="13" fillId="0" borderId="28" xfId="0" applyNumberFormat="1" applyFont="1" applyFill="1" applyBorder="1" applyAlignment="1">
      <alignment horizontal="center" vertical="center"/>
    </xf>
    <xf numFmtId="38" fontId="13" fillId="0" borderId="29" xfId="1" applyFont="1" applyFill="1" applyBorder="1" applyAlignment="1">
      <alignment horizontal="center" vertical="center" wrapText="1"/>
    </xf>
    <xf numFmtId="38" fontId="13" fillId="0" borderId="30" xfId="1" applyFont="1" applyFill="1" applyBorder="1" applyAlignment="1">
      <alignment horizontal="center" vertical="center" wrapText="1"/>
    </xf>
    <xf numFmtId="176" fontId="13" fillId="0" borderId="26" xfId="0" applyNumberFormat="1" applyFont="1" applyFill="1" applyBorder="1" applyAlignment="1">
      <alignment horizontal="center" vertical="center"/>
    </xf>
    <xf numFmtId="0" fontId="13" fillId="0" borderId="26" xfId="0" applyFont="1" applyFill="1" applyBorder="1" applyAlignment="1">
      <alignment vertical="center"/>
    </xf>
    <xf numFmtId="38" fontId="13" fillId="0" borderId="26" xfId="1" applyFont="1" applyFill="1" applyBorder="1" applyAlignment="1">
      <alignment horizontal="center" vertical="center" wrapText="1"/>
    </xf>
    <xf numFmtId="178" fontId="13" fillId="0" borderId="26" xfId="1" applyNumberFormat="1" applyFont="1" applyFill="1" applyBorder="1" applyAlignment="1">
      <alignment horizontal="center" vertical="center" wrapText="1"/>
    </xf>
    <xf numFmtId="38" fontId="13" fillId="0" borderId="27" xfId="1" applyFont="1" applyFill="1" applyBorder="1" applyAlignment="1">
      <alignment horizontal="center" vertical="center" wrapText="1"/>
    </xf>
    <xf numFmtId="38" fontId="0" fillId="2" borderId="0" xfId="1" applyFont="1" applyFill="1">
      <alignment vertical="center"/>
    </xf>
    <xf numFmtId="0" fontId="15" fillId="0" borderId="0" xfId="3" applyFont="1">
      <alignment vertical="center"/>
    </xf>
    <xf numFmtId="0" fontId="16" fillId="0" borderId="0" xfId="3" applyFont="1" applyAlignment="1">
      <alignment horizontal="center" vertical="center"/>
    </xf>
    <xf numFmtId="0" fontId="12" fillId="0" borderId="31" xfId="3" applyFont="1" applyBorder="1" applyAlignment="1">
      <alignment horizontal="center" vertical="center"/>
    </xf>
    <xf numFmtId="0" fontId="12" fillId="0" borderId="31" xfId="3" applyFont="1" applyBorder="1" applyAlignment="1">
      <alignment vertical="center"/>
    </xf>
    <xf numFmtId="0" fontId="8" fillId="0" borderId="31" xfId="3" applyFont="1" applyBorder="1" applyAlignment="1">
      <alignment vertical="center"/>
    </xf>
    <xf numFmtId="0" fontId="8" fillId="0" borderId="31" xfId="3" applyFont="1" applyBorder="1">
      <alignment vertical="center"/>
    </xf>
    <xf numFmtId="0" fontId="12" fillId="0" borderId="34" xfId="3" applyFont="1" applyBorder="1">
      <alignment vertical="center"/>
    </xf>
    <xf numFmtId="0" fontId="8" fillId="0" borderId="35" xfId="3" applyFont="1" applyBorder="1">
      <alignment vertical="center"/>
    </xf>
    <xf numFmtId="0" fontId="1" fillId="0" borderId="36" xfId="3" applyBorder="1">
      <alignment vertical="center"/>
    </xf>
    <xf numFmtId="0" fontId="12" fillId="0" borderId="37" xfId="3" applyFont="1" applyBorder="1">
      <alignment vertical="center"/>
    </xf>
    <xf numFmtId="38" fontId="1" fillId="2" borderId="38" xfId="1" applyFont="1" applyFill="1" applyBorder="1">
      <alignment vertical="center"/>
    </xf>
    <xf numFmtId="38" fontId="1" fillId="2" borderId="39" xfId="1" applyFont="1" applyFill="1" applyBorder="1">
      <alignment vertical="center"/>
    </xf>
    <xf numFmtId="0" fontId="8" fillId="0" borderId="41" xfId="3" applyFont="1" applyBorder="1" applyAlignment="1">
      <alignment vertical="center"/>
    </xf>
    <xf numFmtId="0" fontId="8" fillId="0" borderId="41" xfId="3" applyFont="1" applyBorder="1">
      <alignment vertical="center"/>
    </xf>
    <xf numFmtId="0" fontId="1" fillId="0" borderId="42" xfId="3" applyBorder="1" applyAlignment="1">
      <alignment vertical="center"/>
    </xf>
    <xf numFmtId="0" fontId="1" fillId="0" borderId="42" xfId="3" applyBorder="1">
      <alignment vertical="center"/>
    </xf>
    <xf numFmtId="0" fontId="8" fillId="0" borderId="40" xfId="3" applyFont="1" applyBorder="1" applyAlignment="1">
      <alignment vertical="center"/>
    </xf>
    <xf numFmtId="0" fontId="8" fillId="0" borderId="40" xfId="3" applyFont="1" applyBorder="1">
      <alignment vertical="center"/>
    </xf>
    <xf numFmtId="38" fontId="5" fillId="0" borderId="0" xfId="1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/>
    </xf>
    <xf numFmtId="38" fontId="9" fillId="0" borderId="0" xfId="1" applyFont="1" applyFill="1" applyBorder="1" applyAlignment="1">
      <alignment horizontal="left" vertical="center"/>
    </xf>
    <xf numFmtId="177" fontId="11" fillId="0" borderId="0" xfId="1" applyNumberFormat="1" applyFont="1" applyFill="1" applyBorder="1" applyAlignment="1">
      <alignment horizontal="right" vertical="center" wrapText="1" shrinkToFit="1"/>
    </xf>
    <xf numFmtId="38" fontId="9" fillId="0" borderId="0" xfId="1" applyFont="1" applyFill="1" applyBorder="1" applyAlignment="1">
      <alignment horizontal="center" vertical="center" wrapText="1" shrinkToFit="1"/>
    </xf>
    <xf numFmtId="38" fontId="11" fillId="0" borderId="0" xfId="1" applyFont="1" applyFill="1" applyBorder="1" applyAlignment="1">
      <alignment horizontal="center" vertical="center" wrapText="1"/>
    </xf>
    <xf numFmtId="180" fontId="13" fillId="0" borderId="7" xfId="1" applyNumberFormat="1" applyFont="1" applyFill="1" applyBorder="1" applyAlignment="1">
      <alignment horizontal="center" vertical="center" wrapText="1"/>
    </xf>
    <xf numFmtId="180" fontId="13" fillId="0" borderId="30" xfId="1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vertical="center" wrapText="1"/>
    </xf>
    <xf numFmtId="38" fontId="12" fillId="4" borderId="6" xfId="1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vertical="center"/>
    </xf>
    <xf numFmtId="38" fontId="13" fillId="4" borderId="6" xfId="1" applyFont="1" applyFill="1" applyBorder="1" applyAlignment="1">
      <alignment horizontal="center" vertical="center" wrapText="1"/>
    </xf>
    <xf numFmtId="180" fontId="13" fillId="4" borderId="7" xfId="1" applyNumberFormat="1" applyFont="1" applyFill="1" applyBorder="1" applyAlignment="1">
      <alignment horizontal="center" vertical="center" wrapText="1"/>
    </xf>
    <xf numFmtId="38" fontId="13" fillId="4" borderId="7" xfId="1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vertical="center" wrapText="1"/>
    </xf>
    <xf numFmtId="38" fontId="7" fillId="4" borderId="6" xfId="1" applyFont="1" applyFill="1" applyBorder="1" applyAlignment="1">
      <alignment horizontal="center" vertical="center" justifyLastLine="1"/>
    </xf>
    <xf numFmtId="0" fontId="19" fillId="0" borderId="31" xfId="3" applyFont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38" fontId="13" fillId="4" borderId="3" xfId="1" applyFont="1" applyFill="1" applyBorder="1" applyAlignment="1">
      <alignment horizontal="center" vertical="center" justifyLastLine="1"/>
    </xf>
    <xf numFmtId="38" fontId="8" fillId="4" borderId="6" xfId="1" applyFont="1" applyFill="1" applyBorder="1" applyAlignment="1">
      <alignment horizontal="left" vertical="center" justifyLastLine="1"/>
    </xf>
    <xf numFmtId="0" fontId="8" fillId="0" borderId="42" xfId="3" applyFont="1" applyBorder="1" applyAlignment="1">
      <alignment vertical="center"/>
    </xf>
    <xf numFmtId="38" fontId="8" fillId="0" borderId="0" xfId="1" applyFont="1" applyFill="1" applyAlignment="1">
      <alignment vertical="center"/>
    </xf>
    <xf numFmtId="0" fontId="21" fillId="0" borderId="0" xfId="0" applyFont="1">
      <alignment vertical="center"/>
    </xf>
    <xf numFmtId="0" fontId="21" fillId="4" borderId="0" xfId="0" applyFont="1" applyFill="1">
      <alignment vertical="center"/>
    </xf>
    <xf numFmtId="0" fontId="21" fillId="0" borderId="0" xfId="0" applyFont="1" applyFill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1" fillId="4" borderId="0" xfId="0" applyFont="1" applyFill="1" applyAlignment="1">
      <alignment horizontal="center" vertical="center"/>
    </xf>
    <xf numFmtId="0" fontId="21" fillId="0" borderId="0" xfId="0" applyFont="1" applyFill="1">
      <alignment vertical="center"/>
    </xf>
    <xf numFmtId="58" fontId="21" fillId="4" borderId="0" xfId="0" applyNumberFormat="1" applyFont="1" applyFill="1" applyAlignment="1">
      <alignment horizontal="right" vertical="center"/>
    </xf>
    <xf numFmtId="38" fontId="8" fillId="0" borderId="6" xfId="1" applyFont="1" applyFill="1" applyBorder="1" applyAlignment="1">
      <alignment horizontal="distributed" vertical="center" justifyLastLine="1"/>
    </xf>
    <xf numFmtId="38" fontId="8" fillId="4" borderId="6" xfId="1" applyFont="1" applyFill="1" applyBorder="1" applyAlignment="1">
      <alignment horizontal="distributed" vertical="center" justifyLastLine="1"/>
    </xf>
    <xf numFmtId="38" fontId="22" fillId="0" borderId="6" xfId="1" applyFont="1" applyFill="1" applyBorder="1" applyAlignment="1">
      <alignment horizontal="distributed" vertical="center" justifyLastLine="1"/>
    </xf>
    <xf numFmtId="38" fontId="22" fillId="4" borderId="6" xfId="1" applyFont="1" applyFill="1" applyBorder="1" applyAlignment="1">
      <alignment horizontal="distributed" vertical="center" justifyLastLine="1"/>
    </xf>
    <xf numFmtId="0" fontId="23" fillId="0" borderId="0" xfId="0" applyFont="1">
      <alignment vertical="center"/>
    </xf>
    <xf numFmtId="38" fontId="12" fillId="2" borderId="0" xfId="1" applyFont="1" applyFill="1">
      <alignment vertical="center"/>
    </xf>
    <xf numFmtId="0" fontId="14" fillId="0" borderId="6" xfId="0" applyFont="1" applyFill="1" applyBorder="1" applyAlignment="1">
      <alignment horizontal="center" vertical="center" wrapText="1"/>
    </xf>
    <xf numFmtId="0" fontId="21" fillId="4" borderId="0" xfId="0" applyFont="1" applyFill="1" applyAlignment="1">
      <alignment horizontal="center" vertical="center"/>
    </xf>
    <xf numFmtId="0" fontId="21" fillId="4" borderId="0" xfId="0" applyNumberFormat="1" applyFont="1" applyFill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181" fontId="21" fillId="4" borderId="44" xfId="0" applyNumberFormat="1" applyFont="1" applyFill="1" applyBorder="1" applyAlignment="1">
      <alignment horizontal="right" vertical="center"/>
    </xf>
    <xf numFmtId="0" fontId="21" fillId="0" borderId="0" xfId="0" applyFont="1" applyAlignment="1">
      <alignment horizontal="left" vertical="center" wrapText="1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21" fillId="4" borderId="0" xfId="0" applyFont="1" applyFill="1" applyAlignment="1">
      <alignment horizontal="left" vertical="center"/>
    </xf>
    <xf numFmtId="0" fontId="12" fillId="0" borderId="32" xfId="3" applyFont="1" applyBorder="1" applyAlignment="1">
      <alignment horizontal="center" vertical="center"/>
    </xf>
    <xf numFmtId="0" fontId="12" fillId="0" borderId="33" xfId="3" applyFont="1" applyBorder="1" applyAlignment="1">
      <alignment horizontal="center" vertical="center"/>
    </xf>
    <xf numFmtId="0" fontId="19" fillId="0" borderId="32" xfId="3" applyFont="1" applyBorder="1" applyAlignment="1">
      <alignment horizontal="center" vertical="center"/>
    </xf>
    <xf numFmtId="0" fontId="19" fillId="0" borderId="33" xfId="3" applyFont="1" applyBorder="1" applyAlignment="1">
      <alignment horizontal="center" vertical="center"/>
    </xf>
    <xf numFmtId="38" fontId="6" fillId="0" borderId="18" xfId="1" applyFont="1" applyFill="1" applyBorder="1" applyAlignment="1">
      <alignment horizontal="left" vertical="center"/>
    </xf>
    <xf numFmtId="38" fontId="6" fillId="0" borderId="19" xfId="1" applyFont="1" applyFill="1" applyBorder="1" applyAlignment="1">
      <alignment horizontal="left" vertical="center"/>
    </xf>
    <xf numFmtId="179" fontId="13" fillId="3" borderId="35" xfId="1" applyNumberFormat="1" applyFont="1" applyFill="1" applyBorder="1" applyAlignment="1">
      <alignment horizontal="center" vertical="center"/>
    </xf>
    <xf numFmtId="179" fontId="13" fillId="3" borderId="36" xfId="0" applyNumberFormat="1" applyFont="1" applyFill="1" applyBorder="1" applyAlignment="1">
      <alignment horizontal="center" vertical="center"/>
    </xf>
    <xf numFmtId="38" fontId="5" fillId="0" borderId="21" xfId="1" applyFont="1" applyFill="1" applyBorder="1" applyAlignment="1">
      <alignment horizontal="left" vertical="center" wrapText="1"/>
    </xf>
    <xf numFmtId="38" fontId="5" fillId="0" borderId="22" xfId="1" applyFont="1" applyFill="1" applyBorder="1" applyAlignment="1">
      <alignment horizontal="left" vertical="center" wrapText="1"/>
    </xf>
    <xf numFmtId="179" fontId="13" fillId="3" borderId="43" xfId="1" applyNumberFormat="1" applyFont="1" applyFill="1" applyBorder="1" applyAlignment="1">
      <alignment horizontal="center" vertical="center"/>
    </xf>
    <xf numFmtId="179" fontId="13" fillId="3" borderId="24" xfId="0" applyNumberFormat="1" applyFont="1" applyFill="1" applyBorder="1" applyAlignment="1">
      <alignment horizontal="center" vertical="center"/>
    </xf>
    <xf numFmtId="176" fontId="13" fillId="0" borderId="10" xfId="0" applyNumberFormat="1" applyFont="1" applyFill="1" applyBorder="1" applyAlignment="1">
      <alignment horizontal="center" vertical="center"/>
    </xf>
    <xf numFmtId="176" fontId="13" fillId="0" borderId="12" xfId="0" applyNumberFormat="1" applyFont="1" applyFill="1" applyBorder="1" applyAlignment="1">
      <alignment horizontal="center" vertical="center"/>
    </xf>
    <xf numFmtId="176" fontId="13" fillId="0" borderId="11" xfId="0" applyNumberFormat="1" applyFont="1" applyFill="1" applyBorder="1" applyAlignment="1">
      <alignment horizontal="center" vertical="center"/>
    </xf>
    <xf numFmtId="177" fontId="13" fillId="3" borderId="10" xfId="1" applyNumberFormat="1" applyFont="1" applyFill="1" applyBorder="1" applyAlignment="1">
      <alignment horizontal="center" vertical="center"/>
    </xf>
    <xf numFmtId="177" fontId="13" fillId="3" borderId="11" xfId="1" applyNumberFormat="1" applyFont="1" applyFill="1" applyBorder="1" applyAlignment="1">
      <alignment horizontal="center" vertical="center"/>
    </xf>
    <xf numFmtId="177" fontId="13" fillId="0" borderId="2" xfId="1" applyNumberFormat="1" applyFont="1" applyFill="1" applyBorder="1" applyAlignment="1">
      <alignment horizontal="center" vertical="center"/>
    </xf>
    <xf numFmtId="177" fontId="13" fillId="0" borderId="1" xfId="1" applyNumberFormat="1" applyFont="1" applyFill="1" applyBorder="1" applyAlignment="1">
      <alignment horizontal="center" vertical="center"/>
    </xf>
    <xf numFmtId="176" fontId="8" fillId="0" borderId="3" xfId="0" applyNumberFormat="1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176" fontId="8" fillId="0" borderId="2" xfId="0" applyNumberFormat="1" applyFont="1" applyFill="1" applyBorder="1" applyAlignment="1">
      <alignment horizontal="center" vertical="center"/>
    </xf>
    <xf numFmtId="38" fontId="13" fillId="0" borderId="2" xfId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177" fontId="13" fillId="0" borderId="13" xfId="1" applyNumberFormat="1" applyFont="1" applyFill="1" applyBorder="1" applyAlignment="1">
      <alignment horizontal="center" vertical="center"/>
    </xf>
    <xf numFmtId="177" fontId="13" fillId="0" borderId="8" xfId="1" applyNumberFormat="1" applyFont="1" applyFill="1" applyBorder="1" applyAlignment="1">
      <alignment horizontal="center" vertical="center"/>
    </xf>
    <xf numFmtId="38" fontId="13" fillId="0" borderId="3" xfId="1" applyFont="1" applyFill="1" applyBorder="1" applyAlignment="1">
      <alignment horizontal="center" vertical="center"/>
    </xf>
    <xf numFmtId="38" fontId="13" fillId="0" borderId="1" xfId="1" applyFont="1" applyFill="1" applyBorder="1" applyAlignment="1">
      <alignment horizontal="center" vertical="center"/>
    </xf>
    <xf numFmtId="38" fontId="9" fillId="0" borderId="9" xfId="1" applyFont="1" applyFill="1" applyBorder="1" applyAlignment="1">
      <alignment vertical="center"/>
    </xf>
    <xf numFmtId="38" fontId="9" fillId="0" borderId="13" xfId="1" applyFont="1" applyFill="1" applyBorder="1" applyAlignment="1">
      <alignment vertical="center"/>
    </xf>
    <xf numFmtId="12" fontId="9" fillId="0" borderId="14" xfId="1" applyNumberFormat="1" applyFont="1" applyFill="1" applyBorder="1" applyAlignment="1">
      <alignment horizontal="center" vertical="center"/>
    </xf>
    <xf numFmtId="12" fontId="9" fillId="0" borderId="15" xfId="1" applyNumberFormat="1" applyFont="1" applyFill="1" applyBorder="1" applyAlignment="1">
      <alignment horizontal="center" vertical="center"/>
    </xf>
    <xf numFmtId="12" fontId="9" fillId="0" borderId="16" xfId="1" applyNumberFormat="1" applyFont="1" applyFill="1" applyBorder="1" applyAlignment="1">
      <alignment horizontal="center" vertical="center"/>
    </xf>
    <xf numFmtId="12" fontId="9" fillId="0" borderId="3" xfId="1" applyNumberFormat="1" applyFont="1" applyFill="1" applyBorder="1" applyAlignment="1">
      <alignment horizontal="left" vertical="center"/>
    </xf>
    <xf numFmtId="12" fontId="9" fillId="0" borderId="2" xfId="1" applyNumberFormat="1" applyFont="1" applyFill="1" applyBorder="1" applyAlignment="1">
      <alignment horizontal="left" vertical="center"/>
    </xf>
    <xf numFmtId="12" fontId="9" fillId="0" borderId="1" xfId="1" applyNumberFormat="1" applyFont="1" applyFill="1" applyBorder="1" applyAlignment="1">
      <alignment horizontal="left" vertical="center"/>
    </xf>
    <xf numFmtId="177" fontId="18" fillId="0" borderId="17" xfId="1" applyNumberFormat="1" applyFont="1" applyFill="1" applyBorder="1" applyAlignment="1">
      <alignment horizontal="right" vertical="center"/>
    </xf>
    <xf numFmtId="38" fontId="9" fillId="0" borderId="25" xfId="1" applyFont="1" applyFill="1" applyBorder="1" applyAlignment="1">
      <alignment vertical="center"/>
    </xf>
    <xf numFmtId="38" fontId="9" fillId="0" borderId="26" xfId="1" applyFont="1" applyFill="1" applyBorder="1" applyAlignment="1">
      <alignment vertical="center"/>
    </xf>
    <xf numFmtId="177" fontId="13" fillId="3" borderId="2" xfId="1" applyNumberFormat="1" applyFont="1" applyFill="1" applyBorder="1" applyAlignment="1">
      <alignment horizontal="center" vertical="center"/>
    </xf>
    <xf numFmtId="177" fontId="13" fillId="3" borderId="1" xfId="1" applyNumberFormat="1" applyFont="1" applyFill="1" applyBorder="1" applyAlignment="1">
      <alignment horizontal="center" vertical="center"/>
    </xf>
    <xf numFmtId="177" fontId="13" fillId="0" borderId="25" xfId="1" applyNumberFormat="1" applyFont="1" applyFill="1" applyBorder="1" applyAlignment="1">
      <alignment horizontal="center" vertical="center"/>
    </xf>
    <xf numFmtId="177" fontId="13" fillId="0" borderId="27" xfId="1" applyNumberFormat="1" applyFont="1" applyFill="1" applyBorder="1" applyAlignment="1">
      <alignment horizontal="center" vertical="center"/>
    </xf>
    <xf numFmtId="38" fontId="8" fillId="0" borderId="3" xfId="1" applyFont="1" applyFill="1" applyBorder="1" applyAlignment="1">
      <alignment horizontal="center" vertical="center" justifyLastLine="1"/>
    </xf>
    <xf numFmtId="38" fontId="8" fillId="0" borderId="1" xfId="1" applyFont="1" applyFill="1" applyBorder="1" applyAlignment="1">
      <alignment horizontal="center" vertical="center" justifyLastLine="1"/>
    </xf>
    <xf numFmtId="38" fontId="11" fillId="0" borderId="0" xfId="1" applyFont="1" applyFill="1" applyBorder="1" applyAlignment="1">
      <alignment horizontal="center" vertical="center" wrapText="1"/>
    </xf>
    <xf numFmtId="38" fontId="13" fillId="0" borderId="6" xfId="1" applyFont="1" applyFill="1" applyBorder="1" applyAlignment="1">
      <alignment horizontal="distributed" vertical="center" indent="4"/>
    </xf>
    <xf numFmtId="0" fontId="13" fillId="0" borderId="3" xfId="0" applyFont="1" applyFill="1" applyBorder="1" applyAlignment="1">
      <alignment horizontal="distributed" vertical="center" indent="4"/>
    </xf>
    <xf numFmtId="38" fontId="13" fillId="0" borderId="0" xfId="1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/>
    </xf>
    <xf numFmtId="0" fontId="12" fillId="0" borderId="41" xfId="3" applyFont="1" applyBorder="1" applyAlignment="1">
      <alignment horizontal="left" vertical="center" wrapText="1"/>
    </xf>
    <xf numFmtId="0" fontId="12" fillId="0" borderId="40" xfId="3" applyFont="1" applyBorder="1" applyAlignment="1">
      <alignment horizontal="left" vertical="center" wrapText="1"/>
    </xf>
    <xf numFmtId="0" fontId="12" fillId="0" borderId="42" xfId="3" applyFont="1" applyBorder="1" applyAlignment="1">
      <alignment horizontal="left" vertical="center" wrapText="1"/>
    </xf>
    <xf numFmtId="176" fontId="8" fillId="4" borderId="3" xfId="0" applyNumberFormat="1" applyFont="1" applyFill="1" applyBorder="1" applyAlignment="1">
      <alignment horizontal="center" vertical="center"/>
    </xf>
    <xf numFmtId="176" fontId="8" fillId="4" borderId="2" xfId="0" applyNumberFormat="1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/>
    </xf>
    <xf numFmtId="177" fontId="13" fillId="4" borderId="2" xfId="1" applyNumberFormat="1" applyFont="1" applyFill="1" applyBorder="1" applyAlignment="1">
      <alignment horizontal="center" vertical="center"/>
    </xf>
    <xf numFmtId="177" fontId="13" fillId="4" borderId="1" xfId="1" applyNumberFormat="1" applyFont="1" applyFill="1" applyBorder="1" applyAlignment="1">
      <alignment horizontal="center" vertical="center"/>
    </xf>
    <xf numFmtId="12" fontId="9" fillId="4" borderId="3" xfId="1" applyNumberFormat="1" applyFont="1" applyFill="1" applyBorder="1" applyAlignment="1">
      <alignment horizontal="left" vertical="center"/>
    </xf>
    <xf numFmtId="12" fontId="9" fillId="4" borderId="2" xfId="1" applyNumberFormat="1" applyFont="1" applyFill="1" applyBorder="1" applyAlignment="1">
      <alignment horizontal="left" vertical="center"/>
    </xf>
    <xf numFmtId="12" fontId="9" fillId="4" borderId="1" xfId="1" applyNumberFormat="1" applyFont="1" applyFill="1" applyBorder="1" applyAlignment="1">
      <alignment horizontal="left" vertical="center"/>
    </xf>
    <xf numFmtId="177" fontId="13" fillId="4" borderId="25" xfId="1" applyNumberFormat="1" applyFont="1" applyFill="1" applyBorder="1" applyAlignment="1">
      <alignment horizontal="center" vertical="center"/>
    </xf>
    <xf numFmtId="177" fontId="13" fillId="4" borderId="27" xfId="1" applyNumberFormat="1" applyFont="1" applyFill="1" applyBorder="1" applyAlignment="1">
      <alignment horizontal="center" vertical="center"/>
    </xf>
    <xf numFmtId="177" fontId="13" fillId="4" borderId="13" xfId="1" applyNumberFormat="1" applyFont="1" applyFill="1" applyBorder="1" applyAlignment="1">
      <alignment horizontal="center" vertical="center"/>
    </xf>
    <xf numFmtId="177" fontId="13" fillId="4" borderId="8" xfId="1" applyNumberFormat="1" applyFont="1" applyFill="1" applyBorder="1" applyAlignment="1">
      <alignment horizontal="center" vertical="center"/>
    </xf>
    <xf numFmtId="38" fontId="7" fillId="4" borderId="3" xfId="1" applyFont="1" applyFill="1" applyBorder="1" applyAlignment="1">
      <alignment horizontal="center" vertical="center" shrinkToFit="1"/>
    </xf>
    <xf numFmtId="38" fontId="7" fillId="4" borderId="1" xfId="1" applyFont="1" applyFill="1" applyBorder="1" applyAlignment="1">
      <alignment horizontal="center" vertical="center" shrinkToFit="1"/>
    </xf>
    <xf numFmtId="38" fontId="13" fillId="4" borderId="3" xfId="1" applyFont="1" applyFill="1" applyBorder="1" applyAlignment="1">
      <alignment horizontal="center" vertical="center" justifyLastLine="1"/>
    </xf>
    <xf numFmtId="38" fontId="13" fillId="4" borderId="1" xfId="1" applyFont="1" applyFill="1" applyBorder="1" applyAlignment="1">
      <alignment horizontal="center" vertical="center" justifyLastLine="1"/>
    </xf>
  </cellXfs>
  <cellStyles count="4">
    <cellStyle name="桁区切り" xfId="1" builtinId="6"/>
    <cellStyle name="桁区切り 2" xfId="2"/>
    <cellStyle name="標準" xfId="0" builtinId="0"/>
    <cellStyle name="標準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175260</xdr:colOff>
      <xdr:row>29</xdr:row>
      <xdr:rowOff>68580</xdr:rowOff>
    </xdr:from>
    <xdr:to>
      <xdr:col>13</xdr:col>
      <xdr:colOff>579120</xdr:colOff>
      <xdr:row>37</xdr:row>
      <xdr:rowOff>121920</xdr:rowOff>
    </xdr:to>
    <xdr:sp macro="" textlink="">
      <xdr:nvSpPr>
        <xdr:cNvPr id="7" name="大かっこ 6"/>
        <xdr:cNvSpPr/>
      </xdr:nvSpPr>
      <xdr:spPr>
        <a:xfrm>
          <a:off x="175260" y="5775960"/>
          <a:ext cx="5989320" cy="1699260"/>
        </a:xfrm>
        <a:prstGeom prst="bracketPair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335280</xdr:colOff>
      <xdr:row>4</xdr:row>
      <xdr:rowOff>22860</xdr:rowOff>
    </xdr:from>
    <xdr:to>
      <xdr:col>11</xdr:col>
      <xdr:colOff>236220</xdr:colOff>
      <xdr:row>6</xdr:row>
      <xdr:rowOff>0</xdr:rowOff>
    </xdr:to>
    <xdr:sp macro="" textlink="">
      <xdr:nvSpPr>
        <xdr:cNvPr id="3" name="四角形吹き出し 2"/>
        <xdr:cNvSpPr/>
      </xdr:nvSpPr>
      <xdr:spPr>
        <a:xfrm>
          <a:off x="2628900" y="754380"/>
          <a:ext cx="2179320" cy="342900"/>
        </a:xfrm>
        <a:prstGeom prst="wedgeRectCallout">
          <a:avLst>
            <a:gd name="adj1" fmla="val 57955"/>
            <a:gd name="adj2" fmla="val -122579"/>
          </a:avLst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chemeClr val="tx1"/>
              </a:solidFill>
            </a:rPr>
            <a:t>申請書作成日を御記載ください。</a:t>
          </a:r>
        </a:p>
      </xdr:txBody>
    </xdr:sp>
    <xdr:clientData/>
  </xdr:twoCellAnchor>
  <xdr:twoCellAnchor>
    <xdr:from>
      <xdr:col>5</xdr:col>
      <xdr:colOff>259080</xdr:colOff>
      <xdr:row>24</xdr:row>
      <xdr:rowOff>106680</xdr:rowOff>
    </xdr:from>
    <xdr:to>
      <xdr:col>11</xdr:col>
      <xdr:colOff>160020</xdr:colOff>
      <xdr:row>27</xdr:row>
      <xdr:rowOff>91440</xdr:rowOff>
    </xdr:to>
    <xdr:sp macro="" textlink="">
      <xdr:nvSpPr>
        <xdr:cNvPr id="4" name="四角形吹き出し 3"/>
        <xdr:cNvSpPr/>
      </xdr:nvSpPr>
      <xdr:spPr>
        <a:xfrm>
          <a:off x="2552700" y="4648200"/>
          <a:ext cx="2179320" cy="533400"/>
        </a:xfrm>
        <a:prstGeom prst="wedgeRectCallout">
          <a:avLst>
            <a:gd name="adj1" fmla="val -44143"/>
            <a:gd name="adj2" fmla="val -240357"/>
          </a:avLst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chemeClr val="tx1"/>
              </a:solidFill>
            </a:rPr>
            <a:t>事業計画書の交付申請額が反映されます。</a:t>
          </a:r>
        </a:p>
      </xdr:txBody>
    </xdr:sp>
    <xdr:clientData/>
  </xdr:twoCellAnchor>
  <xdr:twoCellAnchor>
    <xdr:from>
      <xdr:col>0</xdr:col>
      <xdr:colOff>137160</xdr:colOff>
      <xdr:row>30</xdr:row>
      <xdr:rowOff>38100</xdr:rowOff>
    </xdr:from>
    <xdr:to>
      <xdr:col>12</xdr:col>
      <xdr:colOff>7620</xdr:colOff>
      <xdr:row>37</xdr:row>
      <xdr:rowOff>137160</xdr:rowOff>
    </xdr:to>
    <xdr:sp macro="" textlink="">
      <xdr:nvSpPr>
        <xdr:cNvPr id="6" name="大かっこ 5"/>
        <xdr:cNvSpPr/>
      </xdr:nvSpPr>
      <xdr:spPr>
        <a:xfrm>
          <a:off x="137160" y="5778500"/>
          <a:ext cx="6131560" cy="1343660"/>
        </a:xfrm>
        <a:prstGeom prst="bracketPair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76200</xdr:colOff>
      <xdr:row>38</xdr:row>
      <xdr:rowOff>38100</xdr:rowOff>
    </xdr:from>
    <xdr:to>
      <xdr:col>11</xdr:col>
      <xdr:colOff>952500</xdr:colOff>
      <xdr:row>47</xdr:row>
      <xdr:rowOff>38100</xdr:rowOff>
    </xdr:to>
    <xdr:sp macro="" textlink="">
      <xdr:nvSpPr>
        <xdr:cNvPr id="7" name="角丸四角形 6"/>
        <xdr:cNvSpPr/>
      </xdr:nvSpPr>
      <xdr:spPr>
        <a:xfrm>
          <a:off x="76200" y="7574280"/>
          <a:ext cx="5448300" cy="1645920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2800">
              <a:solidFill>
                <a:schemeClr val="tx1"/>
              </a:solidFill>
            </a:rPr>
            <a:t>黄色で塗られている箇所を御記載ください。</a:t>
          </a:r>
          <a:endParaRPr kumimoji="1" lang="en-US" altLang="ja-JP" sz="2800">
            <a:solidFill>
              <a:schemeClr val="tx1"/>
            </a:solidFill>
          </a:endParaRPr>
        </a:p>
        <a:p>
          <a:pPr algn="l"/>
          <a:endParaRPr kumimoji="1" lang="en-US" altLang="ja-JP" sz="2800">
            <a:solidFill>
              <a:schemeClr val="tx1"/>
            </a:solidFill>
          </a:endParaRPr>
        </a:p>
      </xdr:txBody>
    </xdr:sp>
    <xdr:clientData/>
  </xdr:twoCellAnchor>
  <xdr:oneCellAnchor>
    <xdr:from>
      <xdr:col>4</xdr:col>
      <xdr:colOff>160020</xdr:colOff>
      <xdr:row>0</xdr:row>
      <xdr:rowOff>137160</xdr:rowOff>
    </xdr:from>
    <xdr:ext cx="1363980" cy="490662"/>
    <xdr:sp macro="" textlink="">
      <xdr:nvSpPr>
        <xdr:cNvPr id="8" name="角丸四角形 7"/>
        <xdr:cNvSpPr/>
      </xdr:nvSpPr>
      <xdr:spPr>
        <a:xfrm>
          <a:off x="1844040" y="137160"/>
          <a:ext cx="1363980" cy="490662"/>
        </a:xfrm>
        <a:prstGeom prst="round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kumimoji="1" lang="ja-JP" altLang="en-US" sz="2400">
              <a:solidFill>
                <a:sysClr val="windowText" lastClr="000000"/>
              </a:solidFill>
              <a:latin typeface="HGP創英角ﾎﾟｯﾌﾟ体" pitchFamily="50" charset="-128"/>
              <a:ea typeface="HGP創英角ﾎﾟｯﾌﾟ体" pitchFamily="50" charset="-128"/>
            </a:rPr>
            <a:t>記載例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411481</xdr:colOff>
      <xdr:row>8</xdr:row>
      <xdr:rowOff>243840</xdr:rowOff>
    </xdr:from>
    <xdr:to>
      <xdr:col>2</xdr:col>
      <xdr:colOff>1851660</xdr:colOff>
      <xdr:row>10</xdr:row>
      <xdr:rowOff>304800</xdr:rowOff>
    </xdr:to>
    <xdr:sp macro="" textlink="">
      <xdr:nvSpPr>
        <xdr:cNvPr id="3" name="角丸四角形吹き出し 2"/>
        <xdr:cNvSpPr/>
      </xdr:nvSpPr>
      <xdr:spPr>
        <a:xfrm>
          <a:off x="967741" y="2331720"/>
          <a:ext cx="1440179" cy="792480"/>
        </a:xfrm>
        <a:prstGeom prst="wedgeRoundRectCallout">
          <a:avLst>
            <a:gd name="adj1" fmla="val -63263"/>
            <a:gd name="adj2" fmla="val -43931"/>
            <a:gd name="adj3" fmla="val 16667"/>
          </a:avLst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国の安全装置リストから、「認定番号」を転記してください。</a:t>
          </a:r>
        </a:p>
      </xdr:txBody>
    </xdr:sp>
    <xdr:clientData/>
  </xdr:twoCellAnchor>
  <xdr:twoCellAnchor>
    <xdr:from>
      <xdr:col>4</xdr:col>
      <xdr:colOff>655321</xdr:colOff>
      <xdr:row>9</xdr:row>
      <xdr:rowOff>53340</xdr:rowOff>
    </xdr:from>
    <xdr:to>
      <xdr:col>6</xdr:col>
      <xdr:colOff>419101</xdr:colOff>
      <xdr:row>11</xdr:row>
      <xdr:rowOff>160020</xdr:rowOff>
    </xdr:to>
    <xdr:sp macro="" textlink="">
      <xdr:nvSpPr>
        <xdr:cNvPr id="7" name="角丸四角形吹き出し 6"/>
        <xdr:cNvSpPr/>
      </xdr:nvSpPr>
      <xdr:spPr>
        <a:xfrm>
          <a:off x="4061461" y="2506980"/>
          <a:ext cx="1516380" cy="838200"/>
        </a:xfrm>
        <a:prstGeom prst="wedgeRoundRectCallout">
          <a:avLst>
            <a:gd name="adj1" fmla="val 21212"/>
            <a:gd name="adj2" fmla="val -164054"/>
            <a:gd name="adj3" fmla="val 16667"/>
          </a:avLst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kumimoji="1" lang="ja-JP" altLang="en-US" sz="1100" b="1" u="sng">
              <a:solidFill>
                <a:sysClr val="windowText" lastClr="000000"/>
              </a:solidFill>
            </a:rPr>
            <a:t>事業所が運行する送迎用バスの合計台数</a:t>
          </a:r>
          <a:r>
            <a:rPr kumimoji="1" lang="ja-JP" altLang="en-US" sz="1100">
              <a:solidFill>
                <a:sysClr val="windowText" lastClr="000000"/>
              </a:solidFill>
            </a:rPr>
            <a:t>を記載してください。</a:t>
          </a:r>
        </a:p>
      </xdr:txBody>
    </xdr:sp>
    <xdr:clientData/>
  </xdr:twoCellAnchor>
  <xdr:twoCellAnchor>
    <xdr:from>
      <xdr:col>4</xdr:col>
      <xdr:colOff>106680</xdr:colOff>
      <xdr:row>54</xdr:row>
      <xdr:rowOff>45720</xdr:rowOff>
    </xdr:from>
    <xdr:to>
      <xdr:col>6</xdr:col>
      <xdr:colOff>762000</xdr:colOff>
      <xdr:row>56</xdr:row>
      <xdr:rowOff>7620</xdr:rowOff>
    </xdr:to>
    <xdr:sp macro="" textlink="">
      <xdr:nvSpPr>
        <xdr:cNvPr id="9" name="角丸四角形吹き出し 8"/>
        <xdr:cNvSpPr/>
      </xdr:nvSpPr>
      <xdr:spPr>
        <a:xfrm>
          <a:off x="3512820" y="16870680"/>
          <a:ext cx="2407920" cy="693420"/>
        </a:xfrm>
        <a:prstGeom prst="wedgeRoundRectCallout">
          <a:avLst>
            <a:gd name="adj1" fmla="val -61174"/>
            <a:gd name="adj2" fmla="val 40798"/>
            <a:gd name="adj3" fmla="val 16667"/>
          </a:avLst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見積書等で切り分けられる場合、</a:t>
          </a:r>
          <a:endParaRPr kumimoji="1" lang="en-US" altLang="ja-JP" sz="11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送料は対象外経費としてください。</a:t>
          </a:r>
        </a:p>
      </xdr:txBody>
    </xdr:sp>
    <xdr:clientData/>
  </xdr:twoCellAnchor>
  <xdr:oneCellAnchor>
    <xdr:from>
      <xdr:col>1</xdr:col>
      <xdr:colOff>106680</xdr:colOff>
      <xdr:row>0</xdr:row>
      <xdr:rowOff>121920</xdr:rowOff>
    </xdr:from>
    <xdr:ext cx="1363980" cy="490662"/>
    <xdr:sp macro="" textlink="">
      <xdr:nvSpPr>
        <xdr:cNvPr id="8" name="角丸四角形 7"/>
        <xdr:cNvSpPr/>
      </xdr:nvSpPr>
      <xdr:spPr>
        <a:xfrm>
          <a:off x="228600" y="121920"/>
          <a:ext cx="1363980" cy="490662"/>
        </a:xfrm>
        <a:prstGeom prst="round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kumimoji="1" lang="ja-JP" altLang="en-US" sz="2400">
              <a:solidFill>
                <a:sysClr val="windowText" lastClr="000000"/>
              </a:solidFill>
              <a:latin typeface="HGP創英角ﾎﾟｯﾌﾟ体" pitchFamily="50" charset="-128"/>
              <a:ea typeface="HGP創英角ﾎﾟｯﾌﾟ体" pitchFamily="50" charset="-128"/>
            </a:rPr>
            <a:t>記載例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N37"/>
  <sheetViews>
    <sheetView tabSelected="1" zoomScaleNormal="100" workbookViewId="0">
      <selection activeCell="O28" sqref="O28"/>
    </sheetView>
  </sheetViews>
  <sheetFormatPr defaultRowHeight="14.4"/>
  <cols>
    <col min="1" max="1" width="3.5546875" style="93" customWidth="1"/>
    <col min="2" max="2" width="11.109375" style="93" customWidth="1"/>
    <col min="3" max="3" width="3.21875" style="93" customWidth="1"/>
    <col min="4" max="5" width="8.88671875" style="93"/>
    <col min="6" max="6" width="6.5546875" style="93" customWidth="1"/>
    <col min="7" max="7" width="6.109375" style="93" customWidth="1"/>
    <col min="8" max="8" width="4.33203125" style="93" customWidth="1"/>
    <col min="9" max="9" width="6.109375" style="93" customWidth="1"/>
    <col min="10" max="10" width="4" style="93" customWidth="1"/>
    <col min="11" max="11" width="6.109375" style="93" customWidth="1"/>
    <col min="12" max="12" width="7.6640625" style="93" customWidth="1"/>
    <col min="13" max="13" width="7.109375" style="93" customWidth="1"/>
    <col min="14" max="16384" width="8.88671875" style="93"/>
  </cols>
  <sheetData>
    <row r="1" spans="1:14">
      <c r="A1" s="93" t="s">
        <v>72</v>
      </c>
    </row>
    <row r="3" spans="1:14">
      <c r="H3" s="93" t="s">
        <v>73</v>
      </c>
      <c r="I3" s="94"/>
      <c r="J3" s="97" t="s">
        <v>74</v>
      </c>
      <c r="K3" s="99"/>
      <c r="L3" s="97" t="s">
        <v>75</v>
      </c>
      <c r="M3" s="99"/>
      <c r="N3" s="97" t="s">
        <v>97</v>
      </c>
    </row>
    <row r="5" spans="1:14">
      <c r="A5" s="111" t="s">
        <v>76</v>
      </c>
      <c r="B5" s="111"/>
      <c r="C5" s="93" t="s">
        <v>77</v>
      </c>
    </row>
    <row r="9" spans="1:14">
      <c r="E9" s="93" t="s">
        <v>78</v>
      </c>
      <c r="G9" s="109"/>
      <c r="H9" s="109"/>
      <c r="I9" s="109"/>
      <c r="J9" s="109"/>
      <c r="K9" s="109"/>
      <c r="L9" s="109"/>
      <c r="M9" s="109"/>
      <c r="N9" s="109"/>
    </row>
    <row r="10" spans="1:14">
      <c r="E10" s="96" t="s">
        <v>79</v>
      </c>
      <c r="G10" s="109"/>
      <c r="H10" s="109"/>
      <c r="I10" s="109"/>
      <c r="J10" s="109"/>
      <c r="K10" s="109"/>
      <c r="L10" s="109"/>
      <c r="M10" s="109"/>
      <c r="N10" s="109"/>
    </row>
    <row r="11" spans="1:14">
      <c r="E11" s="93" t="s">
        <v>80</v>
      </c>
      <c r="G11" s="109"/>
      <c r="H11" s="109"/>
      <c r="I11" s="109"/>
      <c r="J11" s="109"/>
      <c r="K11" s="109"/>
      <c r="L11" s="109"/>
      <c r="M11" s="109"/>
      <c r="N11" s="109"/>
    </row>
    <row r="14" spans="1:14">
      <c r="A14" s="115" t="s">
        <v>81</v>
      </c>
      <c r="B14" s="115"/>
      <c r="C14" s="115"/>
      <c r="D14" s="115"/>
      <c r="E14" s="115"/>
      <c r="F14" s="115"/>
      <c r="G14" s="115"/>
      <c r="H14" s="115"/>
      <c r="I14" s="115"/>
      <c r="J14" s="115"/>
      <c r="K14" s="115"/>
      <c r="L14" s="115"/>
      <c r="M14" s="115"/>
      <c r="N14" s="115"/>
    </row>
    <row r="16" spans="1:14" ht="14.4" customHeight="1">
      <c r="A16" s="113" t="s">
        <v>82</v>
      </c>
      <c r="B16" s="113"/>
      <c r="C16" s="113"/>
      <c r="D16" s="113"/>
      <c r="E16" s="113"/>
      <c r="F16" s="113"/>
      <c r="G16" s="113"/>
      <c r="H16" s="113"/>
      <c r="I16" s="113"/>
      <c r="J16" s="113"/>
      <c r="K16" s="113"/>
      <c r="L16" s="113"/>
      <c r="M16" s="113"/>
      <c r="N16" s="113"/>
    </row>
    <row r="17" spans="1:14">
      <c r="A17" s="113"/>
      <c r="B17" s="113"/>
      <c r="C17" s="113"/>
      <c r="D17" s="113"/>
      <c r="E17" s="113"/>
      <c r="F17" s="113"/>
      <c r="G17" s="113"/>
      <c r="H17" s="113"/>
      <c r="I17" s="113"/>
      <c r="J17" s="113"/>
      <c r="K17" s="113"/>
      <c r="L17" s="113"/>
      <c r="M17" s="113"/>
      <c r="N17" s="113"/>
    </row>
    <row r="18" spans="1:14">
      <c r="A18" s="113"/>
      <c r="B18" s="113"/>
      <c r="C18" s="113"/>
      <c r="D18" s="113"/>
      <c r="E18" s="113"/>
      <c r="F18" s="113"/>
      <c r="G18" s="113"/>
      <c r="H18" s="113"/>
      <c r="I18" s="113"/>
      <c r="J18" s="113"/>
      <c r="K18" s="113"/>
      <c r="L18" s="113"/>
      <c r="M18" s="113"/>
      <c r="N18" s="113"/>
    </row>
    <row r="20" spans="1:14">
      <c r="A20" s="98" t="s">
        <v>96</v>
      </c>
      <c r="B20" s="98"/>
      <c r="C20" s="112">
        <f>'別紙１　事業計画書'!H66</f>
        <v>0</v>
      </c>
      <c r="D20" s="112"/>
      <c r="E20" s="112"/>
      <c r="F20" s="112"/>
      <c r="G20" s="112"/>
      <c r="H20" s="93" t="s">
        <v>83</v>
      </c>
    </row>
    <row r="22" spans="1:14" ht="14.4" customHeight="1">
      <c r="A22" s="113" t="s">
        <v>107</v>
      </c>
      <c r="B22" s="113"/>
      <c r="C22" s="113"/>
      <c r="D22" s="113"/>
      <c r="E22" s="113"/>
      <c r="F22" s="113"/>
      <c r="G22" s="113"/>
      <c r="H22" s="113"/>
      <c r="I22" s="113"/>
      <c r="J22" s="113"/>
      <c r="K22" s="113"/>
      <c r="L22" s="113"/>
      <c r="M22" s="113"/>
      <c r="N22" s="113"/>
    </row>
    <row r="23" spans="1:14" ht="26.4" customHeight="1">
      <c r="A23" s="113"/>
      <c r="B23" s="113"/>
      <c r="C23" s="113"/>
      <c r="D23" s="113"/>
      <c r="E23" s="113"/>
      <c r="F23" s="113"/>
      <c r="G23" s="113"/>
      <c r="H23" s="113"/>
      <c r="I23" s="113"/>
      <c r="J23" s="113"/>
      <c r="K23" s="113"/>
      <c r="L23" s="113"/>
      <c r="M23" s="113"/>
      <c r="N23" s="113"/>
    </row>
    <row r="25" spans="1:14">
      <c r="A25" s="113"/>
      <c r="B25" s="114"/>
      <c r="C25" s="114"/>
      <c r="D25" s="114"/>
      <c r="E25" s="114"/>
      <c r="F25" s="114"/>
      <c r="G25" s="114"/>
      <c r="H25" s="114"/>
      <c r="I25" s="114"/>
      <c r="J25" s="114"/>
      <c r="K25" s="114"/>
      <c r="L25" s="114"/>
    </row>
    <row r="26" spans="1:14">
      <c r="A26" s="114"/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</row>
    <row r="27" spans="1:14">
      <c r="A27" s="114"/>
      <c r="B27" s="114"/>
      <c r="C27" s="114"/>
      <c r="D27" s="114"/>
      <c r="E27" s="114"/>
      <c r="F27" s="114"/>
      <c r="G27" s="114"/>
      <c r="H27" s="114"/>
      <c r="I27" s="114"/>
      <c r="J27" s="114"/>
      <c r="K27" s="114"/>
      <c r="L27" s="114"/>
    </row>
    <row r="28" spans="1:14" ht="34.200000000000003" customHeight="1">
      <c r="A28" s="114"/>
      <c r="B28" s="114"/>
      <c r="C28" s="114"/>
      <c r="D28" s="114"/>
      <c r="E28" s="114"/>
      <c r="F28" s="114"/>
      <c r="G28" s="114"/>
      <c r="H28" s="114"/>
      <c r="I28" s="114"/>
      <c r="J28" s="114"/>
      <c r="K28" s="114"/>
      <c r="L28" s="114"/>
    </row>
    <row r="31" spans="1:14">
      <c r="K31" s="100"/>
      <c r="L31" s="100"/>
    </row>
    <row r="32" spans="1:14">
      <c r="B32" s="93" t="s">
        <v>85</v>
      </c>
      <c r="D32" s="110"/>
      <c r="E32" s="110"/>
      <c r="F32" s="110"/>
      <c r="G32" s="110"/>
      <c r="I32" s="93" t="s">
        <v>84</v>
      </c>
      <c r="K32" s="100" t="s">
        <v>86</v>
      </c>
      <c r="L32" s="100"/>
    </row>
    <row r="33" spans="11:13">
      <c r="K33" s="109"/>
      <c r="L33" s="109"/>
      <c r="M33" s="109"/>
    </row>
    <row r="34" spans="11:13">
      <c r="K34" s="93" t="s">
        <v>87</v>
      </c>
    </row>
    <row r="35" spans="11:13">
      <c r="K35" s="94"/>
      <c r="L35" s="109"/>
      <c r="M35" s="109"/>
    </row>
    <row r="36" spans="11:13">
      <c r="K36" s="93" t="s">
        <v>88</v>
      </c>
    </row>
    <row r="37" spans="11:13">
      <c r="K37" s="109"/>
      <c r="L37" s="109"/>
      <c r="M37" s="109"/>
    </row>
  </sheetData>
  <mergeCells count="13">
    <mergeCell ref="K37:M37"/>
    <mergeCell ref="D32:G32"/>
    <mergeCell ref="K33:M33"/>
    <mergeCell ref="L35:M35"/>
    <mergeCell ref="A5:B5"/>
    <mergeCell ref="C20:G20"/>
    <mergeCell ref="A25:L28"/>
    <mergeCell ref="A22:N23"/>
    <mergeCell ref="A16:N18"/>
    <mergeCell ref="A14:N14"/>
    <mergeCell ref="G9:N9"/>
    <mergeCell ref="G10:N10"/>
    <mergeCell ref="G11:N11"/>
  </mergeCells>
  <phoneticPr fontId="3"/>
  <pageMargins left="0.7" right="0.7" top="0.75" bottom="0.75" header="0.3" footer="0.3"/>
  <pageSetup paperSize="9" scale="9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view="pageBreakPreview" zoomScale="60" zoomScaleNormal="100" workbookViewId="0">
      <selection activeCell="Q31" sqref="Q31"/>
    </sheetView>
  </sheetViews>
  <sheetFormatPr defaultRowHeight="14.4"/>
  <cols>
    <col min="1" max="1" width="3.5546875" style="93" customWidth="1"/>
    <col min="2" max="2" width="8.88671875" style="93"/>
    <col min="3" max="3" width="3.21875" style="93" customWidth="1"/>
    <col min="4" max="5" width="8.88671875" style="93"/>
    <col min="6" max="6" width="6.5546875" style="93" customWidth="1"/>
    <col min="7" max="7" width="6.109375" style="93" customWidth="1"/>
    <col min="8" max="8" width="4.33203125" style="93" customWidth="1"/>
    <col min="9" max="9" width="6.109375" style="93" customWidth="1"/>
    <col min="10" max="10" width="4" style="93" customWidth="1"/>
    <col min="11" max="11" width="6.109375" style="93" customWidth="1"/>
    <col min="12" max="12" width="24.88671875" style="93" customWidth="1"/>
    <col min="13" max="13" width="0.33203125" style="93" customWidth="1"/>
    <col min="14" max="16384" width="8.88671875" style="93"/>
  </cols>
  <sheetData>
    <row r="1" spans="1:13">
      <c r="A1" s="93" t="s">
        <v>72</v>
      </c>
    </row>
    <row r="3" spans="1:13">
      <c r="G3" s="100"/>
      <c r="H3" s="95"/>
      <c r="I3" s="100"/>
      <c r="J3" s="100"/>
      <c r="K3" s="100"/>
      <c r="L3" s="101">
        <v>45084</v>
      </c>
    </row>
    <row r="5" spans="1:13">
      <c r="A5" s="111" t="s">
        <v>76</v>
      </c>
      <c r="B5" s="111"/>
      <c r="C5" s="93" t="s">
        <v>77</v>
      </c>
    </row>
    <row r="9" spans="1:13">
      <c r="E9" s="93" t="s">
        <v>78</v>
      </c>
      <c r="G9" s="94" t="s">
        <v>89</v>
      </c>
      <c r="H9" s="94"/>
      <c r="I9" s="94"/>
      <c r="J9" s="94"/>
      <c r="K9" s="94"/>
      <c r="L9" s="94"/>
    </row>
    <row r="10" spans="1:13">
      <c r="E10" s="96" t="s">
        <v>79</v>
      </c>
      <c r="G10" s="94" t="s">
        <v>90</v>
      </c>
      <c r="H10" s="94"/>
      <c r="I10" s="94"/>
      <c r="J10" s="94"/>
      <c r="K10" s="94"/>
      <c r="L10" s="94"/>
    </row>
    <row r="11" spans="1:13">
      <c r="E11" s="93" t="s">
        <v>80</v>
      </c>
      <c r="G11" s="94" t="s">
        <v>91</v>
      </c>
      <c r="H11" s="94"/>
      <c r="I11" s="94"/>
      <c r="J11" s="94"/>
      <c r="K11" s="94"/>
      <c r="L11" s="94"/>
    </row>
    <row r="14" spans="1:13">
      <c r="A14" s="115" t="s">
        <v>81</v>
      </c>
      <c r="B14" s="115"/>
      <c r="C14" s="115"/>
      <c r="D14" s="115"/>
      <c r="E14" s="115"/>
      <c r="F14" s="115"/>
      <c r="G14" s="115"/>
      <c r="H14" s="115"/>
      <c r="I14" s="115"/>
      <c r="J14" s="115"/>
      <c r="K14" s="115"/>
      <c r="L14" s="115"/>
      <c r="M14" s="115"/>
    </row>
    <row r="16" spans="1:13" ht="14.4" customHeight="1">
      <c r="A16" s="113" t="s">
        <v>82</v>
      </c>
      <c r="B16" s="113"/>
      <c r="C16" s="113"/>
      <c r="D16" s="113"/>
      <c r="E16" s="113"/>
      <c r="F16" s="113"/>
      <c r="G16" s="113"/>
      <c r="H16" s="113"/>
      <c r="I16" s="113"/>
      <c r="J16" s="113"/>
      <c r="K16" s="113"/>
      <c r="L16" s="113"/>
      <c r="M16" s="113"/>
    </row>
    <row r="17" spans="1:13">
      <c r="A17" s="113"/>
      <c r="B17" s="113"/>
      <c r="C17" s="113"/>
      <c r="D17" s="113"/>
      <c r="E17" s="113"/>
      <c r="F17" s="113"/>
      <c r="G17" s="113"/>
      <c r="H17" s="113"/>
      <c r="I17" s="113"/>
      <c r="J17" s="113"/>
      <c r="K17" s="113"/>
      <c r="L17" s="113"/>
      <c r="M17" s="113"/>
    </row>
    <row r="18" spans="1:13">
      <c r="A18" s="113"/>
      <c r="B18" s="113"/>
      <c r="C18" s="113"/>
      <c r="D18" s="113"/>
      <c r="E18" s="113"/>
      <c r="F18" s="113"/>
      <c r="G18" s="113"/>
      <c r="H18" s="113"/>
      <c r="I18" s="113"/>
      <c r="J18" s="113"/>
      <c r="K18" s="113"/>
      <c r="L18" s="113"/>
      <c r="M18" s="113"/>
    </row>
    <row r="20" spans="1:13">
      <c r="A20" s="98" t="s">
        <v>96</v>
      </c>
      <c r="B20" s="98"/>
      <c r="C20" s="112">
        <f>'事業計画書 (記載例)'!H66</f>
        <v>966000</v>
      </c>
      <c r="D20" s="112"/>
      <c r="E20" s="112"/>
      <c r="F20" s="112"/>
      <c r="G20" s="112"/>
      <c r="H20" s="93" t="s">
        <v>83</v>
      </c>
    </row>
    <row r="22" spans="1:13" ht="14.4" customHeight="1">
      <c r="A22" s="113" t="s">
        <v>107</v>
      </c>
      <c r="B22" s="113"/>
      <c r="C22" s="113"/>
      <c r="D22" s="113"/>
      <c r="E22" s="113"/>
      <c r="F22" s="113"/>
      <c r="G22" s="113"/>
      <c r="H22" s="113"/>
      <c r="I22" s="113"/>
      <c r="J22" s="113"/>
      <c r="K22" s="113"/>
      <c r="L22" s="113"/>
    </row>
    <row r="23" spans="1:13" ht="26.4" customHeight="1">
      <c r="A23" s="113"/>
      <c r="B23" s="113"/>
      <c r="C23" s="113"/>
      <c r="D23" s="113"/>
      <c r="E23" s="113"/>
      <c r="F23" s="113"/>
      <c r="G23" s="113"/>
      <c r="H23" s="113"/>
      <c r="I23" s="113"/>
      <c r="J23" s="113"/>
      <c r="K23" s="113"/>
      <c r="L23" s="113"/>
    </row>
    <row r="25" spans="1:13">
      <c r="A25" s="113"/>
      <c r="B25" s="114"/>
      <c r="C25" s="114"/>
      <c r="D25" s="114"/>
      <c r="E25" s="114"/>
      <c r="F25" s="114"/>
      <c r="G25" s="114"/>
      <c r="H25" s="114"/>
      <c r="I25" s="114"/>
      <c r="J25" s="114"/>
      <c r="K25" s="114"/>
      <c r="L25" s="114"/>
    </row>
    <row r="26" spans="1:13">
      <c r="A26" s="114"/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</row>
    <row r="27" spans="1:13">
      <c r="A27" s="114"/>
      <c r="B27" s="114"/>
      <c r="C27" s="114"/>
      <c r="D27" s="114"/>
      <c r="E27" s="114"/>
      <c r="F27" s="114"/>
      <c r="G27" s="114"/>
      <c r="H27" s="114"/>
      <c r="I27" s="114"/>
      <c r="J27" s="114"/>
      <c r="K27" s="114"/>
      <c r="L27" s="114"/>
    </row>
    <row r="28" spans="1:13" ht="34.200000000000003" customHeight="1">
      <c r="A28" s="114"/>
      <c r="B28" s="114"/>
      <c r="C28" s="114"/>
      <c r="D28" s="114"/>
      <c r="E28" s="114"/>
      <c r="F28" s="114"/>
      <c r="G28" s="114"/>
      <c r="H28" s="114"/>
      <c r="I28" s="114"/>
      <c r="J28" s="114"/>
      <c r="K28" s="114"/>
      <c r="L28" s="114"/>
    </row>
    <row r="31" spans="1:13">
      <c r="K31" s="100"/>
      <c r="L31" s="100"/>
      <c r="M31" s="100"/>
    </row>
    <row r="32" spans="1:13">
      <c r="B32" s="93" t="s">
        <v>85</v>
      </c>
      <c r="D32" s="110" t="s">
        <v>92</v>
      </c>
      <c r="E32" s="110"/>
      <c r="F32" s="110"/>
      <c r="G32" s="110"/>
      <c r="I32" s="93" t="s">
        <v>84</v>
      </c>
      <c r="K32" s="100" t="s">
        <v>86</v>
      </c>
      <c r="L32" s="100"/>
      <c r="M32" s="100"/>
    </row>
    <row r="33" spans="11:13">
      <c r="K33" s="109" t="s">
        <v>94</v>
      </c>
      <c r="L33" s="109"/>
      <c r="M33" s="109"/>
    </row>
    <row r="34" spans="11:13">
      <c r="K34" s="93" t="s">
        <v>87</v>
      </c>
    </row>
    <row r="35" spans="11:13">
      <c r="K35" s="94" t="s">
        <v>93</v>
      </c>
      <c r="L35" s="94"/>
      <c r="M35" s="94"/>
    </row>
    <row r="36" spans="11:13">
      <c r="K36" s="93" t="s">
        <v>88</v>
      </c>
    </row>
    <row r="37" spans="11:13">
      <c r="K37" s="116" t="s">
        <v>95</v>
      </c>
      <c r="L37" s="116"/>
      <c r="M37" s="116"/>
    </row>
  </sheetData>
  <mergeCells count="9">
    <mergeCell ref="D32:G32"/>
    <mergeCell ref="K33:M33"/>
    <mergeCell ref="K37:M37"/>
    <mergeCell ref="A5:B5"/>
    <mergeCell ref="A14:M14"/>
    <mergeCell ref="A16:M18"/>
    <mergeCell ref="C20:G20"/>
    <mergeCell ref="A22:L23"/>
    <mergeCell ref="A25:L28"/>
  </mergeCells>
  <phoneticPr fontId="3"/>
  <pageMargins left="0.7" right="0.7" top="0.75" bottom="0.75" header="0.3" footer="0.3"/>
  <pageSetup paperSize="9" scale="96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8"/>
  <sheetViews>
    <sheetView view="pageBreakPreview" zoomScaleNormal="100" zoomScaleSheetLayoutView="100" workbookViewId="0">
      <selection activeCell="C75" sqref="C75:H75"/>
    </sheetView>
  </sheetViews>
  <sheetFormatPr defaultColWidth="9" defaultRowHeight="21" customHeight="1"/>
  <cols>
    <col min="1" max="1" width="1.77734375" style="1" customWidth="1"/>
    <col min="2" max="2" width="6.33203125" style="1" customWidth="1"/>
    <col min="3" max="3" width="27.77734375" style="1" customWidth="1"/>
    <col min="4" max="4" width="13.77734375" style="1" customWidth="1"/>
    <col min="5" max="6" width="12.77734375" style="1" customWidth="1"/>
    <col min="7" max="7" width="11.6640625" style="1" customWidth="1"/>
    <col min="8" max="8" width="14.33203125" style="1" customWidth="1"/>
    <col min="9" max="9" width="14.44140625" style="1" customWidth="1"/>
    <col min="10" max="10" width="1.33203125" style="1" customWidth="1"/>
    <col min="11" max="11" width="9" style="1"/>
    <col min="12" max="13" width="0" style="1" hidden="1" customWidth="1"/>
    <col min="14" max="16384" width="9" style="1"/>
  </cols>
  <sheetData>
    <row r="1" spans="1:12" s="6" customFormat="1" ht="30" customHeight="1">
      <c r="A1" s="5"/>
      <c r="B1" s="92" t="s">
        <v>70</v>
      </c>
      <c r="C1" s="5"/>
      <c r="D1" s="104" t="s">
        <v>98</v>
      </c>
      <c r="E1" s="8" t="s">
        <v>67</v>
      </c>
      <c r="F1" s="9"/>
      <c r="G1" s="8" t="s">
        <v>61</v>
      </c>
      <c r="H1" s="160"/>
      <c r="I1" s="161"/>
      <c r="L1" s="106" t="s">
        <v>99</v>
      </c>
    </row>
    <row r="2" spans="1:12" s="6" customFormat="1" ht="30" customHeight="1">
      <c r="A2" s="5"/>
      <c r="B2" s="7"/>
      <c r="C2" s="5"/>
      <c r="D2" s="102"/>
      <c r="E2" s="10" t="s">
        <v>4</v>
      </c>
      <c r="F2" s="10"/>
      <c r="G2" s="11" t="s">
        <v>3</v>
      </c>
      <c r="H2" s="160"/>
      <c r="I2" s="161"/>
      <c r="L2" s="107" t="s">
        <v>100</v>
      </c>
    </row>
    <row r="3" spans="1:12" s="6" customFormat="1" ht="14.4" customHeight="1">
      <c r="A3" s="5"/>
      <c r="B3" s="5"/>
      <c r="C3" s="5"/>
      <c r="D3" s="12"/>
      <c r="E3" s="12"/>
      <c r="F3" s="12"/>
      <c r="G3" s="13"/>
      <c r="H3" s="14"/>
      <c r="I3" s="14"/>
      <c r="L3" s="106" t="s">
        <v>101</v>
      </c>
    </row>
    <row r="4" spans="1:12" s="6" customFormat="1" ht="25.5" customHeight="1">
      <c r="A4" s="5"/>
      <c r="B4" s="162" t="s">
        <v>71</v>
      </c>
      <c r="C4" s="162"/>
      <c r="D4" s="162"/>
      <c r="E4" s="162"/>
      <c r="F4" s="162"/>
      <c r="G4" s="162"/>
      <c r="H4" s="162"/>
      <c r="I4" s="162"/>
    </row>
    <row r="5" spans="1:12" s="6" customFormat="1" ht="8.4" customHeight="1">
      <c r="A5" s="5"/>
      <c r="B5" s="15"/>
      <c r="C5" s="15"/>
      <c r="D5" s="15"/>
      <c r="E5" s="15"/>
      <c r="F5" s="15"/>
      <c r="G5" s="15"/>
      <c r="H5" s="15"/>
      <c r="I5" s="15"/>
    </row>
    <row r="6" spans="1:12" s="6" customFormat="1" ht="25.5" customHeight="1">
      <c r="A6" s="5"/>
      <c r="B6" s="16" t="s">
        <v>6</v>
      </c>
      <c r="C6" s="17"/>
      <c r="D6" s="16" t="s">
        <v>10</v>
      </c>
      <c r="E6" s="17"/>
      <c r="F6" s="18"/>
      <c r="G6" s="19" t="s">
        <v>9</v>
      </c>
      <c r="H6" s="165" t="s">
        <v>34</v>
      </c>
      <c r="I6" s="165"/>
    </row>
    <row r="7" spans="1:12" s="27" customFormat="1" ht="6" customHeight="1">
      <c r="A7" s="23"/>
      <c r="B7" s="24"/>
      <c r="C7" s="25"/>
      <c r="D7" s="23"/>
      <c r="E7" s="23"/>
      <c r="F7" s="23"/>
      <c r="G7" s="23"/>
      <c r="H7" s="166"/>
      <c r="I7" s="166"/>
    </row>
    <row r="8" spans="1:12" s="31" customFormat="1" ht="29.25" customHeight="1">
      <c r="A8" s="28"/>
      <c r="B8" s="163" t="s">
        <v>102</v>
      </c>
      <c r="C8" s="164"/>
      <c r="D8" s="108" t="s">
        <v>105</v>
      </c>
      <c r="E8" s="88" t="s">
        <v>103</v>
      </c>
      <c r="F8" s="88" t="s">
        <v>104</v>
      </c>
      <c r="G8" s="30" t="s">
        <v>1</v>
      </c>
      <c r="H8" s="139" t="s">
        <v>21</v>
      </c>
      <c r="I8" s="140"/>
    </row>
    <row r="9" spans="1:12" s="31" customFormat="1" ht="29.25" customHeight="1">
      <c r="A9" s="28"/>
      <c r="B9" s="32">
        <v>1</v>
      </c>
      <c r="C9" s="33"/>
      <c r="D9" s="30"/>
      <c r="E9" s="77"/>
      <c r="F9" s="77"/>
      <c r="G9" s="34"/>
      <c r="H9" s="134"/>
      <c r="I9" s="135"/>
    </row>
    <row r="10" spans="1:12" s="31" customFormat="1" ht="29.25" customHeight="1">
      <c r="A10" s="28"/>
      <c r="B10" s="32">
        <v>2</v>
      </c>
      <c r="C10" s="33"/>
      <c r="D10" s="30"/>
      <c r="E10" s="77"/>
      <c r="F10" s="77"/>
      <c r="G10" s="34"/>
      <c r="H10" s="134"/>
      <c r="I10" s="135"/>
    </row>
    <row r="11" spans="1:12" s="31" customFormat="1" ht="29.25" customHeight="1">
      <c r="A11" s="28"/>
      <c r="B11" s="154" t="s">
        <v>12</v>
      </c>
      <c r="C11" s="155"/>
      <c r="D11" s="150" t="s">
        <v>53</v>
      </c>
      <c r="E11" s="151"/>
      <c r="F11" s="151"/>
      <c r="G11" s="152"/>
      <c r="H11" s="134"/>
      <c r="I11" s="135"/>
    </row>
    <row r="12" spans="1:12" s="31" customFormat="1" ht="29.25" customHeight="1" thickBot="1">
      <c r="A12" s="28"/>
      <c r="B12" s="145" t="s">
        <v>19</v>
      </c>
      <c r="C12" s="146"/>
      <c r="D12" s="147"/>
      <c r="E12" s="148"/>
      <c r="F12" s="148"/>
      <c r="G12" s="149"/>
      <c r="H12" s="134"/>
      <c r="I12" s="135"/>
    </row>
    <row r="13" spans="1:12" s="31" customFormat="1" ht="29.25" customHeight="1" thickTop="1" thickBot="1">
      <c r="A13" s="28"/>
      <c r="B13" s="129" t="s">
        <v>7</v>
      </c>
      <c r="C13" s="130"/>
      <c r="D13" s="130"/>
      <c r="E13" s="130"/>
      <c r="F13" s="130"/>
      <c r="G13" s="131"/>
      <c r="H13" s="132">
        <f>SUM(H9:I10)-H11-H12</f>
        <v>0</v>
      </c>
      <c r="I13" s="133"/>
    </row>
    <row r="14" spans="1:12" s="31" customFormat="1" ht="29.25" customHeight="1" thickTop="1" thickBot="1">
      <c r="A14" s="28"/>
      <c r="B14" s="129" t="s">
        <v>33</v>
      </c>
      <c r="C14" s="130"/>
      <c r="D14" s="130"/>
      <c r="E14" s="130"/>
      <c r="F14" s="130"/>
      <c r="G14" s="131"/>
      <c r="H14" s="132">
        <f>175000*F6</f>
        <v>0</v>
      </c>
      <c r="I14" s="133"/>
    </row>
    <row r="15" spans="1:12" s="31" customFormat="1" ht="29.25" customHeight="1" thickTop="1" thickBot="1">
      <c r="A15" s="28"/>
      <c r="B15" s="129" t="s">
        <v>11</v>
      </c>
      <c r="C15" s="130"/>
      <c r="D15" s="130"/>
      <c r="E15" s="130"/>
      <c r="F15" s="130"/>
      <c r="G15" s="131"/>
      <c r="H15" s="132">
        <f>MIN(H13,H14)</f>
        <v>0</v>
      </c>
      <c r="I15" s="133"/>
    </row>
    <row r="16" spans="1:12" s="31" customFormat="1" ht="10.199999999999999" customHeight="1" thickTop="1">
      <c r="A16" s="28"/>
      <c r="B16" s="35"/>
      <c r="C16" s="35"/>
      <c r="D16" s="35"/>
      <c r="E16" s="35"/>
      <c r="F16" s="35"/>
      <c r="G16" s="35"/>
      <c r="H16" s="36"/>
      <c r="I16" s="36"/>
    </row>
    <row r="17" spans="1:9" s="21" customFormat="1" ht="29.25" customHeight="1">
      <c r="A17" s="20"/>
      <c r="B17" s="16" t="s">
        <v>8</v>
      </c>
      <c r="C17" s="22"/>
      <c r="D17" s="22"/>
      <c r="E17" s="136" t="s">
        <v>41</v>
      </c>
      <c r="F17" s="137"/>
      <c r="G17" s="136"/>
      <c r="H17" s="138"/>
      <c r="I17" s="137"/>
    </row>
    <row r="18" spans="1:9" s="21" customFormat="1" ht="7.8" customHeight="1">
      <c r="A18" s="20"/>
      <c r="B18" s="16"/>
      <c r="C18" s="22"/>
      <c r="D18" s="22"/>
      <c r="E18" s="22"/>
      <c r="F18" s="22"/>
      <c r="G18" s="22"/>
      <c r="H18" s="37"/>
      <c r="I18" s="37"/>
    </row>
    <row r="19" spans="1:9" s="27" customFormat="1" ht="21" customHeight="1">
      <c r="A19" s="23"/>
      <c r="B19" s="42" t="s">
        <v>28</v>
      </c>
      <c r="C19" s="25"/>
      <c r="D19" s="23"/>
      <c r="E19" s="23"/>
      <c r="F19" s="23"/>
      <c r="G19" s="23"/>
      <c r="H19" s="25"/>
      <c r="I19" s="26" t="s">
        <v>2</v>
      </c>
    </row>
    <row r="20" spans="1:9" s="31" customFormat="1" ht="29.25" customHeight="1">
      <c r="A20" s="28"/>
      <c r="B20" s="143" t="s">
        <v>29</v>
      </c>
      <c r="C20" s="144"/>
      <c r="D20" s="29" t="s">
        <v>0</v>
      </c>
      <c r="E20" s="88" t="s">
        <v>103</v>
      </c>
      <c r="F20" s="88" t="s">
        <v>104</v>
      </c>
      <c r="G20" s="30" t="s">
        <v>1</v>
      </c>
      <c r="H20" s="139" t="s">
        <v>21</v>
      </c>
      <c r="I20" s="140"/>
    </row>
    <row r="21" spans="1:9" s="31" customFormat="1" ht="29.25" customHeight="1">
      <c r="A21" s="28"/>
      <c r="B21" s="32">
        <v>1</v>
      </c>
      <c r="C21" s="33"/>
      <c r="D21" s="30"/>
      <c r="E21" s="77"/>
      <c r="F21" s="77"/>
      <c r="G21" s="34"/>
      <c r="H21" s="134"/>
      <c r="I21" s="135"/>
    </row>
    <row r="22" spans="1:9" s="31" customFormat="1" ht="29.25" customHeight="1">
      <c r="A22" s="28"/>
      <c r="B22" s="32">
        <v>2</v>
      </c>
      <c r="C22" s="33"/>
      <c r="D22" s="30"/>
      <c r="E22" s="77"/>
      <c r="F22" s="77"/>
      <c r="G22" s="34"/>
      <c r="H22" s="134"/>
      <c r="I22" s="135"/>
    </row>
    <row r="23" spans="1:9" s="31" customFormat="1" ht="29.25" customHeight="1">
      <c r="A23" s="28"/>
      <c r="B23" s="44">
        <v>3</v>
      </c>
      <c r="C23" s="43"/>
      <c r="D23" s="45"/>
      <c r="E23" s="78"/>
      <c r="F23" s="78"/>
      <c r="G23" s="46"/>
      <c r="H23" s="134"/>
      <c r="I23" s="135"/>
    </row>
    <row r="24" spans="1:9" s="31" customFormat="1" ht="29.25" customHeight="1">
      <c r="A24" s="28"/>
      <c r="B24" s="154" t="s">
        <v>12</v>
      </c>
      <c r="C24" s="155"/>
      <c r="D24" s="150" t="s">
        <v>53</v>
      </c>
      <c r="E24" s="151"/>
      <c r="F24" s="151"/>
      <c r="G24" s="152"/>
      <c r="H24" s="158"/>
      <c r="I24" s="159"/>
    </row>
    <row r="25" spans="1:9" s="31" customFormat="1" ht="29.25" customHeight="1">
      <c r="A25" s="28"/>
      <c r="B25" s="47"/>
      <c r="C25" s="48"/>
      <c r="D25" s="49"/>
      <c r="E25" s="50"/>
      <c r="F25" s="50"/>
      <c r="G25" s="51" t="s">
        <v>32</v>
      </c>
      <c r="H25" s="156">
        <f>H21+H22+H23-H24</f>
        <v>0</v>
      </c>
      <c r="I25" s="157"/>
    </row>
    <row r="26" spans="1:9" s="21" customFormat="1" ht="7.8" customHeight="1">
      <c r="A26" s="20"/>
      <c r="B26" s="16"/>
      <c r="C26" s="22"/>
      <c r="D26" s="22"/>
      <c r="E26" s="22"/>
      <c r="F26" s="22"/>
      <c r="G26" s="22"/>
      <c r="H26" s="37"/>
      <c r="I26" s="37"/>
    </row>
    <row r="27" spans="1:9" s="27" customFormat="1" ht="21" customHeight="1">
      <c r="A27" s="23"/>
      <c r="B27" s="42" t="s">
        <v>30</v>
      </c>
      <c r="C27" s="25"/>
      <c r="D27" s="23"/>
      <c r="E27" s="23"/>
      <c r="F27" s="23"/>
      <c r="G27" s="23"/>
      <c r="H27" s="25"/>
      <c r="I27" s="26" t="s">
        <v>2</v>
      </c>
    </row>
    <row r="28" spans="1:9" s="31" customFormat="1" ht="29.25" customHeight="1">
      <c r="A28" s="28"/>
      <c r="B28" s="143" t="s">
        <v>29</v>
      </c>
      <c r="C28" s="144"/>
      <c r="D28" s="29" t="s">
        <v>0</v>
      </c>
      <c r="E28" s="88" t="s">
        <v>103</v>
      </c>
      <c r="F28" s="88" t="s">
        <v>104</v>
      </c>
      <c r="G28" s="30" t="s">
        <v>1</v>
      </c>
      <c r="H28" s="139" t="s">
        <v>21</v>
      </c>
      <c r="I28" s="140"/>
    </row>
    <row r="29" spans="1:9" s="31" customFormat="1" ht="29.25" customHeight="1">
      <c r="A29" s="28"/>
      <c r="B29" s="32">
        <v>1</v>
      </c>
      <c r="C29" s="33"/>
      <c r="D29" s="30"/>
      <c r="E29" s="77"/>
      <c r="F29" s="77"/>
      <c r="G29" s="34"/>
      <c r="H29" s="134"/>
      <c r="I29" s="135"/>
    </row>
    <row r="30" spans="1:9" s="31" customFormat="1" ht="29.25" customHeight="1">
      <c r="A30" s="28"/>
      <c r="B30" s="32">
        <v>2</v>
      </c>
      <c r="C30" s="33"/>
      <c r="D30" s="30"/>
      <c r="E30" s="77"/>
      <c r="F30" s="77"/>
      <c r="G30" s="34"/>
      <c r="H30" s="134"/>
      <c r="I30" s="135"/>
    </row>
    <row r="31" spans="1:9" s="31" customFormat="1" ht="29.25" customHeight="1">
      <c r="A31" s="28"/>
      <c r="B31" s="32">
        <v>3</v>
      </c>
      <c r="C31" s="33"/>
      <c r="D31" s="30"/>
      <c r="E31" s="77"/>
      <c r="F31" s="77"/>
      <c r="G31" s="34"/>
      <c r="H31" s="134"/>
      <c r="I31" s="135"/>
    </row>
    <row r="32" spans="1:9" s="31" customFormat="1" ht="29.25" customHeight="1">
      <c r="A32" s="28"/>
      <c r="B32" s="154" t="s">
        <v>12</v>
      </c>
      <c r="C32" s="155"/>
      <c r="D32" s="150" t="s">
        <v>53</v>
      </c>
      <c r="E32" s="151"/>
      <c r="F32" s="151"/>
      <c r="G32" s="152"/>
      <c r="H32" s="158"/>
      <c r="I32" s="159"/>
    </row>
    <row r="33" spans="1:9" s="31" customFormat="1" ht="29.25" customHeight="1">
      <c r="A33" s="28"/>
      <c r="B33" s="47"/>
      <c r="C33" s="48"/>
      <c r="D33" s="49"/>
      <c r="E33" s="50"/>
      <c r="F33" s="50"/>
      <c r="G33" s="51" t="s">
        <v>32</v>
      </c>
      <c r="H33" s="156">
        <f>H29+H30+H31-H32</f>
        <v>0</v>
      </c>
      <c r="I33" s="157"/>
    </row>
    <row r="34" spans="1:9" s="21" customFormat="1" ht="7.8" customHeight="1">
      <c r="A34" s="20"/>
      <c r="B34" s="16"/>
      <c r="C34" s="22"/>
      <c r="D34" s="22"/>
      <c r="E34" s="22"/>
      <c r="F34" s="22"/>
      <c r="G34" s="22"/>
      <c r="H34" s="37"/>
      <c r="I34" s="37"/>
    </row>
    <row r="35" spans="1:9" s="31" customFormat="1" ht="29.25" customHeight="1" thickBot="1">
      <c r="A35" s="28"/>
      <c r="B35" s="145" t="s">
        <v>31</v>
      </c>
      <c r="C35" s="146"/>
      <c r="D35" s="147"/>
      <c r="E35" s="148"/>
      <c r="F35" s="148"/>
      <c r="G35" s="149"/>
      <c r="H35" s="141"/>
      <c r="I35" s="142"/>
    </row>
    <row r="36" spans="1:9" s="31" customFormat="1" ht="29.25" customHeight="1" thickTop="1" thickBot="1">
      <c r="A36" s="28"/>
      <c r="B36" s="129" t="s">
        <v>13</v>
      </c>
      <c r="C36" s="130"/>
      <c r="D36" s="130"/>
      <c r="E36" s="130"/>
      <c r="F36" s="130"/>
      <c r="G36" s="131"/>
      <c r="H36" s="132">
        <f>H25+H33</f>
        <v>0</v>
      </c>
      <c r="I36" s="133"/>
    </row>
    <row r="37" spans="1:9" s="31" customFormat="1" ht="29.25" customHeight="1" thickTop="1" thickBot="1">
      <c r="A37" s="28"/>
      <c r="B37" s="129" t="s">
        <v>14</v>
      </c>
      <c r="C37" s="130"/>
      <c r="D37" s="130"/>
      <c r="E37" s="130"/>
      <c r="F37" s="130"/>
      <c r="G37" s="131"/>
      <c r="H37" s="132">
        <f>ROUNDDOWN(H36*4/5,0)</f>
        <v>0</v>
      </c>
      <c r="I37" s="133"/>
    </row>
    <row r="38" spans="1:9" s="31" customFormat="1" ht="29.25" customHeight="1" thickTop="1" thickBot="1">
      <c r="A38" s="28"/>
      <c r="B38" s="129" t="s">
        <v>15</v>
      </c>
      <c r="C38" s="130"/>
      <c r="D38" s="130"/>
      <c r="E38" s="130"/>
      <c r="F38" s="130"/>
      <c r="G38" s="131"/>
      <c r="H38" s="132">
        <v>160000</v>
      </c>
      <c r="I38" s="133"/>
    </row>
    <row r="39" spans="1:9" s="31" customFormat="1" ht="29.25" customHeight="1" thickTop="1" thickBot="1">
      <c r="A39" s="28"/>
      <c r="B39" s="129" t="s">
        <v>16</v>
      </c>
      <c r="C39" s="130"/>
      <c r="D39" s="130"/>
      <c r="E39" s="130"/>
      <c r="F39" s="130"/>
      <c r="G39" s="131"/>
      <c r="H39" s="132">
        <f>MIN(H37,H38)</f>
        <v>0</v>
      </c>
      <c r="I39" s="133"/>
    </row>
    <row r="40" spans="1:9" s="21" customFormat="1" ht="19.2" customHeight="1" thickTop="1">
      <c r="A40" s="20"/>
      <c r="B40" s="22"/>
      <c r="C40" s="22"/>
      <c r="D40" s="22"/>
      <c r="E40" s="22"/>
      <c r="F40" s="22"/>
      <c r="G40" s="22"/>
      <c r="H40" s="153" t="s">
        <v>18</v>
      </c>
      <c r="I40" s="153"/>
    </row>
    <row r="41" spans="1:9" s="21" customFormat="1" ht="29.25" customHeight="1">
      <c r="A41" s="20"/>
      <c r="B41" s="16" t="s">
        <v>35</v>
      </c>
      <c r="C41" s="22"/>
      <c r="D41" s="22"/>
      <c r="E41" s="136" t="s">
        <v>41</v>
      </c>
      <c r="F41" s="137"/>
      <c r="G41" s="136"/>
      <c r="H41" s="138"/>
      <c r="I41" s="137"/>
    </row>
    <row r="42" spans="1:9" s="21" customFormat="1" ht="7.8" customHeight="1">
      <c r="A42" s="20"/>
      <c r="B42" s="16"/>
      <c r="C42" s="22"/>
      <c r="D42" s="22"/>
      <c r="E42" s="22"/>
      <c r="F42" s="22"/>
      <c r="G42" s="22"/>
      <c r="H42" s="37"/>
      <c r="I42" s="37"/>
    </row>
    <row r="43" spans="1:9" s="27" customFormat="1" ht="21" customHeight="1">
      <c r="A43" s="23"/>
      <c r="B43" s="42" t="s">
        <v>28</v>
      </c>
      <c r="C43" s="25"/>
      <c r="D43" s="23"/>
      <c r="E43" s="23"/>
      <c r="F43" s="23"/>
      <c r="G43" s="23"/>
      <c r="H43" s="25"/>
      <c r="I43" s="26" t="s">
        <v>2</v>
      </c>
    </row>
    <row r="44" spans="1:9" s="31" customFormat="1" ht="29.25" customHeight="1">
      <c r="A44" s="28"/>
      <c r="B44" s="143" t="s">
        <v>29</v>
      </c>
      <c r="C44" s="144"/>
      <c r="D44" s="29" t="s">
        <v>0</v>
      </c>
      <c r="E44" s="88" t="s">
        <v>103</v>
      </c>
      <c r="F44" s="88" t="s">
        <v>104</v>
      </c>
      <c r="G44" s="30" t="s">
        <v>1</v>
      </c>
      <c r="H44" s="139" t="s">
        <v>21</v>
      </c>
      <c r="I44" s="140"/>
    </row>
    <row r="45" spans="1:9" s="31" customFormat="1" ht="29.25" customHeight="1">
      <c r="A45" s="28"/>
      <c r="B45" s="32">
        <v>1</v>
      </c>
      <c r="C45" s="33"/>
      <c r="D45" s="30"/>
      <c r="E45" s="77"/>
      <c r="F45" s="77"/>
      <c r="G45" s="34"/>
      <c r="H45" s="134"/>
      <c r="I45" s="135"/>
    </row>
    <row r="46" spans="1:9" s="31" customFormat="1" ht="29.25" customHeight="1">
      <c r="A46" s="28"/>
      <c r="B46" s="32">
        <v>2</v>
      </c>
      <c r="C46" s="33"/>
      <c r="D46" s="30"/>
      <c r="E46" s="77"/>
      <c r="F46" s="77"/>
      <c r="G46" s="34"/>
      <c r="H46" s="134"/>
      <c r="I46" s="135"/>
    </row>
    <row r="47" spans="1:9" s="31" customFormat="1" ht="29.25" customHeight="1">
      <c r="A47" s="28"/>
      <c r="B47" s="44">
        <v>3</v>
      </c>
      <c r="C47" s="43"/>
      <c r="D47" s="45"/>
      <c r="E47" s="78"/>
      <c r="F47" s="78"/>
      <c r="G47" s="46"/>
      <c r="H47" s="134"/>
      <c r="I47" s="135"/>
    </row>
    <row r="48" spans="1:9" s="31" customFormat="1" ht="29.25" customHeight="1">
      <c r="A48" s="28"/>
      <c r="B48" s="154" t="s">
        <v>12</v>
      </c>
      <c r="C48" s="155"/>
      <c r="D48" s="150" t="s">
        <v>53</v>
      </c>
      <c r="E48" s="151"/>
      <c r="F48" s="151"/>
      <c r="G48" s="152"/>
      <c r="H48" s="158"/>
      <c r="I48" s="159"/>
    </row>
    <row r="49" spans="1:9" s="31" customFormat="1" ht="29.25" customHeight="1">
      <c r="A49" s="28"/>
      <c r="B49" s="47"/>
      <c r="C49" s="48"/>
      <c r="D49" s="49"/>
      <c r="E49" s="50"/>
      <c r="F49" s="50"/>
      <c r="G49" s="51" t="s">
        <v>32</v>
      </c>
      <c r="H49" s="156">
        <f>H45+H46+H47-H48</f>
        <v>0</v>
      </c>
      <c r="I49" s="157"/>
    </row>
    <row r="50" spans="1:9" s="21" customFormat="1" ht="7.8" customHeight="1">
      <c r="A50" s="20"/>
      <c r="B50" s="16"/>
      <c r="C50" s="22"/>
      <c r="D50" s="22"/>
      <c r="E50" s="22"/>
      <c r="F50" s="22"/>
      <c r="G50" s="22"/>
      <c r="H50" s="37"/>
      <c r="I50" s="37"/>
    </row>
    <row r="51" spans="1:9" s="27" customFormat="1" ht="21" customHeight="1">
      <c r="A51" s="23"/>
      <c r="B51" s="42" t="s">
        <v>30</v>
      </c>
      <c r="C51" s="25"/>
      <c r="D51" s="23"/>
      <c r="E51" s="23"/>
      <c r="F51" s="23"/>
      <c r="G51" s="23"/>
      <c r="H51" s="25"/>
      <c r="I51" s="26" t="s">
        <v>2</v>
      </c>
    </row>
    <row r="52" spans="1:9" s="31" customFormat="1" ht="29.25" customHeight="1">
      <c r="A52" s="28"/>
      <c r="B52" s="143" t="s">
        <v>29</v>
      </c>
      <c r="C52" s="144"/>
      <c r="D52" s="29" t="s">
        <v>0</v>
      </c>
      <c r="E52" s="88" t="s">
        <v>103</v>
      </c>
      <c r="F52" s="88" t="s">
        <v>104</v>
      </c>
      <c r="G52" s="30" t="s">
        <v>1</v>
      </c>
      <c r="H52" s="139" t="s">
        <v>21</v>
      </c>
      <c r="I52" s="140"/>
    </row>
    <row r="53" spans="1:9" s="31" customFormat="1" ht="29.25" customHeight="1">
      <c r="A53" s="28"/>
      <c r="B53" s="32">
        <v>1</v>
      </c>
      <c r="C53" s="33"/>
      <c r="D53" s="30"/>
      <c r="E53" s="77"/>
      <c r="F53" s="77"/>
      <c r="G53" s="34"/>
      <c r="H53" s="134"/>
      <c r="I53" s="135"/>
    </row>
    <row r="54" spans="1:9" s="31" customFormat="1" ht="29.25" customHeight="1">
      <c r="A54" s="28"/>
      <c r="B54" s="32">
        <v>2</v>
      </c>
      <c r="C54" s="33"/>
      <c r="D54" s="30"/>
      <c r="E54" s="77"/>
      <c r="F54" s="77"/>
      <c r="G54" s="34"/>
      <c r="H54" s="134"/>
      <c r="I54" s="135"/>
    </row>
    <row r="55" spans="1:9" s="31" customFormat="1" ht="29.25" customHeight="1">
      <c r="A55" s="28"/>
      <c r="B55" s="32">
        <v>3</v>
      </c>
      <c r="C55" s="33"/>
      <c r="D55" s="30"/>
      <c r="E55" s="77"/>
      <c r="F55" s="77"/>
      <c r="G55" s="34"/>
      <c r="H55" s="134"/>
      <c r="I55" s="135"/>
    </row>
    <row r="56" spans="1:9" s="31" customFormat="1" ht="29.25" customHeight="1">
      <c r="A56" s="28"/>
      <c r="B56" s="154" t="s">
        <v>12</v>
      </c>
      <c r="C56" s="155"/>
      <c r="D56" s="150" t="s">
        <v>53</v>
      </c>
      <c r="E56" s="151"/>
      <c r="F56" s="151"/>
      <c r="G56" s="152"/>
      <c r="H56" s="158"/>
      <c r="I56" s="159"/>
    </row>
    <row r="57" spans="1:9" s="31" customFormat="1" ht="29.25" customHeight="1">
      <c r="A57" s="28"/>
      <c r="B57" s="47"/>
      <c r="C57" s="48"/>
      <c r="D57" s="49"/>
      <c r="E57" s="50"/>
      <c r="F57" s="50"/>
      <c r="G57" s="51" t="s">
        <v>32</v>
      </c>
      <c r="H57" s="156">
        <f>H53+H54+H55-H56</f>
        <v>0</v>
      </c>
      <c r="I57" s="157"/>
    </row>
    <row r="58" spans="1:9" s="21" customFormat="1" ht="7.8" customHeight="1">
      <c r="A58" s="20"/>
      <c r="B58" s="16"/>
      <c r="C58" s="22"/>
      <c r="D58" s="22"/>
      <c r="E58" s="22"/>
      <c r="F58" s="22"/>
      <c r="G58" s="22"/>
      <c r="H58" s="37"/>
      <c r="I58" s="37"/>
    </row>
    <row r="59" spans="1:9" s="31" customFormat="1" ht="29.25" customHeight="1" thickBot="1">
      <c r="A59" s="28"/>
      <c r="B59" s="145" t="s">
        <v>31</v>
      </c>
      <c r="C59" s="146"/>
      <c r="D59" s="147"/>
      <c r="E59" s="148"/>
      <c r="F59" s="148"/>
      <c r="G59" s="149"/>
      <c r="H59" s="141"/>
      <c r="I59" s="142"/>
    </row>
    <row r="60" spans="1:9" s="31" customFormat="1" ht="29.25" customHeight="1" thickTop="1" thickBot="1">
      <c r="A60" s="28"/>
      <c r="B60" s="129" t="s">
        <v>22</v>
      </c>
      <c r="C60" s="130"/>
      <c r="D60" s="130"/>
      <c r="E60" s="130"/>
      <c r="F60" s="130"/>
      <c r="G60" s="131"/>
      <c r="H60" s="132">
        <f>H49+H57</f>
        <v>0</v>
      </c>
      <c r="I60" s="133"/>
    </row>
    <row r="61" spans="1:9" s="31" customFormat="1" ht="29.25" customHeight="1" thickTop="1" thickBot="1">
      <c r="A61" s="28"/>
      <c r="B61" s="129" t="s">
        <v>17</v>
      </c>
      <c r="C61" s="130"/>
      <c r="D61" s="130"/>
      <c r="E61" s="130"/>
      <c r="F61" s="130"/>
      <c r="G61" s="131"/>
      <c r="H61" s="132">
        <f>ROUNDDOWN(H60,0)*4/5</f>
        <v>0</v>
      </c>
      <c r="I61" s="133"/>
    </row>
    <row r="62" spans="1:9" s="31" customFormat="1" ht="29.25" customHeight="1" thickTop="1" thickBot="1">
      <c r="A62" s="28"/>
      <c r="B62" s="129" t="s">
        <v>23</v>
      </c>
      <c r="C62" s="130"/>
      <c r="D62" s="130"/>
      <c r="E62" s="130"/>
      <c r="F62" s="130"/>
      <c r="G62" s="131"/>
      <c r="H62" s="132">
        <v>560000</v>
      </c>
      <c r="I62" s="133"/>
    </row>
    <row r="63" spans="1:9" s="31" customFormat="1" ht="29.25" customHeight="1" thickTop="1" thickBot="1">
      <c r="A63" s="28"/>
      <c r="B63" s="129" t="s">
        <v>42</v>
      </c>
      <c r="C63" s="130"/>
      <c r="D63" s="130"/>
      <c r="E63" s="130"/>
      <c r="F63" s="130"/>
      <c r="G63" s="131"/>
      <c r="H63" s="132">
        <f>MIN(H61,H62)</f>
        <v>0</v>
      </c>
      <c r="I63" s="133"/>
    </row>
    <row r="64" spans="1:9" ht="21" customHeight="1" thickTop="1" thickBot="1"/>
    <row r="65" spans="1:9" ht="28.35" customHeight="1">
      <c r="A65" s="2"/>
      <c r="B65" s="121" t="s">
        <v>20</v>
      </c>
      <c r="C65" s="122"/>
      <c r="D65" s="122"/>
      <c r="E65" s="38" t="s">
        <v>44</v>
      </c>
      <c r="F65" s="38"/>
      <c r="G65" s="39"/>
      <c r="H65" s="123">
        <f>H13+H36+H60</f>
        <v>0</v>
      </c>
      <c r="I65" s="124"/>
    </row>
    <row r="66" spans="1:9" ht="29.25" customHeight="1" thickBot="1">
      <c r="A66" s="2"/>
      <c r="B66" s="125" t="s">
        <v>47</v>
      </c>
      <c r="C66" s="126"/>
      <c r="D66" s="126"/>
      <c r="E66" s="40" t="s">
        <v>43</v>
      </c>
      <c r="F66" s="40"/>
      <c r="G66" s="41"/>
      <c r="H66" s="127">
        <f>H15+H39+H63</f>
        <v>0</v>
      </c>
      <c r="I66" s="128"/>
    </row>
    <row r="67" spans="1:9" s="2" customFormat="1" ht="7.8" customHeight="1">
      <c r="B67" s="71"/>
      <c r="C67" s="71"/>
      <c r="D67" s="71"/>
      <c r="E67" s="72"/>
      <c r="F67" s="72"/>
      <c r="G67" s="73"/>
      <c r="H67" s="74"/>
      <c r="I67" s="75"/>
    </row>
    <row r="68" spans="1:9" ht="21" customHeight="1" thickBot="1">
      <c r="B68" s="53" t="s">
        <v>108</v>
      </c>
      <c r="I68" s="54" t="s">
        <v>37</v>
      </c>
    </row>
    <row r="69" spans="1:9" ht="4.2" customHeight="1" thickBot="1">
      <c r="I69" s="54"/>
    </row>
    <row r="70" spans="1:9" ht="51.6" customHeight="1" thickBot="1">
      <c r="B70" s="55">
        <v>1</v>
      </c>
      <c r="C70" s="56" t="s">
        <v>62</v>
      </c>
      <c r="D70" s="65"/>
      <c r="E70" s="69"/>
      <c r="F70" s="69"/>
      <c r="G70" s="69"/>
      <c r="H70" s="91"/>
      <c r="I70" s="87" t="s">
        <v>60</v>
      </c>
    </row>
    <row r="71" spans="1:9" ht="49.8" customHeight="1" thickBot="1">
      <c r="B71" s="55">
        <v>2</v>
      </c>
      <c r="C71" s="56" t="s">
        <v>36</v>
      </c>
      <c r="D71" s="58"/>
      <c r="E71" s="58"/>
      <c r="F71" s="66"/>
      <c r="G71" s="70"/>
      <c r="H71" s="68"/>
      <c r="I71" s="87" t="s">
        <v>60</v>
      </c>
    </row>
    <row r="72" spans="1:9" ht="26.4" customHeight="1">
      <c r="B72" s="117">
        <v>3</v>
      </c>
      <c r="C72" s="59" t="s">
        <v>63</v>
      </c>
      <c r="D72" s="60"/>
      <c r="E72" s="60"/>
      <c r="F72" s="60"/>
      <c r="G72" s="60"/>
      <c r="H72" s="61"/>
      <c r="I72" s="119" t="s">
        <v>60</v>
      </c>
    </row>
    <row r="73" spans="1:9" ht="24.6" customHeight="1" thickBot="1">
      <c r="B73" s="118"/>
      <c r="C73" s="62" t="s">
        <v>64</v>
      </c>
      <c r="D73" s="63"/>
      <c r="E73" s="63"/>
      <c r="F73" s="63"/>
      <c r="G73" s="63"/>
      <c r="H73" s="64"/>
      <c r="I73" s="120"/>
    </row>
    <row r="74" spans="1:9" ht="51.6" customHeight="1" thickBot="1">
      <c r="B74" s="55">
        <v>4</v>
      </c>
      <c r="C74" s="56" t="s">
        <v>38</v>
      </c>
      <c r="D74" s="57"/>
      <c r="E74" s="57"/>
      <c r="F74" s="65"/>
      <c r="G74" s="69"/>
      <c r="H74" s="67"/>
      <c r="I74" s="87" t="s">
        <v>60</v>
      </c>
    </row>
    <row r="75" spans="1:9" ht="51.6" customHeight="1" thickBot="1">
      <c r="B75" s="55">
        <v>5</v>
      </c>
      <c r="C75" s="167" t="s">
        <v>59</v>
      </c>
      <c r="D75" s="168"/>
      <c r="E75" s="168"/>
      <c r="F75" s="168"/>
      <c r="G75" s="168"/>
      <c r="H75" s="169"/>
      <c r="I75" s="87" t="s">
        <v>60</v>
      </c>
    </row>
    <row r="76" spans="1:9" ht="8.4" customHeight="1"/>
    <row r="77" spans="1:9" ht="21" customHeight="1">
      <c r="B77" s="52" t="s">
        <v>39</v>
      </c>
    </row>
    <row r="78" spans="1:9" ht="21" customHeight="1">
      <c r="B78" s="52" t="s">
        <v>40</v>
      </c>
    </row>
  </sheetData>
  <mergeCells count="90">
    <mergeCell ref="C75:H75"/>
    <mergeCell ref="D24:G24"/>
    <mergeCell ref="H24:I24"/>
    <mergeCell ref="B48:C48"/>
    <mergeCell ref="D48:G48"/>
    <mergeCell ref="H48:I48"/>
    <mergeCell ref="H57:I57"/>
    <mergeCell ref="H56:I56"/>
    <mergeCell ref="H52:I52"/>
    <mergeCell ref="H53:I53"/>
    <mergeCell ref="H54:I54"/>
    <mergeCell ref="H55:I55"/>
    <mergeCell ref="B36:G36"/>
    <mergeCell ref="H36:I36"/>
    <mergeCell ref="H49:I49"/>
    <mergeCell ref="B38:G38"/>
    <mergeCell ref="H1:I1"/>
    <mergeCell ref="H2:I2"/>
    <mergeCell ref="H8:I8"/>
    <mergeCell ref="B4:I4"/>
    <mergeCell ref="H13:I13"/>
    <mergeCell ref="B8:C8"/>
    <mergeCell ref="H9:I9"/>
    <mergeCell ref="H10:I10"/>
    <mergeCell ref="H11:I11"/>
    <mergeCell ref="H6:I7"/>
    <mergeCell ref="B12:C12"/>
    <mergeCell ref="D12:G12"/>
    <mergeCell ref="H12:I12"/>
    <mergeCell ref="B13:G13"/>
    <mergeCell ref="D11:G11"/>
    <mergeCell ref="B11:C11"/>
    <mergeCell ref="H30:I30"/>
    <mergeCell ref="H33:I33"/>
    <mergeCell ref="H31:I31"/>
    <mergeCell ref="H20:I20"/>
    <mergeCell ref="H25:I25"/>
    <mergeCell ref="H21:I21"/>
    <mergeCell ref="H22:I22"/>
    <mergeCell ref="H23:I23"/>
    <mergeCell ref="H32:I32"/>
    <mergeCell ref="B14:G14"/>
    <mergeCell ref="H14:I14"/>
    <mergeCell ref="B15:G15"/>
    <mergeCell ref="H15:I15"/>
    <mergeCell ref="B20:C20"/>
    <mergeCell ref="E17:F17"/>
    <mergeCell ref="G17:I17"/>
    <mergeCell ref="B24:C24"/>
    <mergeCell ref="B44:C44"/>
    <mergeCell ref="B39:G39"/>
    <mergeCell ref="B37:G37"/>
    <mergeCell ref="B35:C35"/>
    <mergeCell ref="D35:G35"/>
    <mergeCell ref="H35:I35"/>
    <mergeCell ref="B28:C28"/>
    <mergeCell ref="H28:I28"/>
    <mergeCell ref="H29:I29"/>
    <mergeCell ref="B59:C59"/>
    <mergeCell ref="D59:G59"/>
    <mergeCell ref="D32:G32"/>
    <mergeCell ref="H59:I59"/>
    <mergeCell ref="H40:I40"/>
    <mergeCell ref="H38:I38"/>
    <mergeCell ref="H39:I39"/>
    <mergeCell ref="H37:I37"/>
    <mergeCell ref="B52:C52"/>
    <mergeCell ref="B56:C56"/>
    <mergeCell ref="D56:G56"/>
    <mergeCell ref="B32:C32"/>
    <mergeCell ref="B60:G60"/>
    <mergeCell ref="H60:I60"/>
    <mergeCell ref="H47:I47"/>
    <mergeCell ref="H46:I46"/>
    <mergeCell ref="E41:F41"/>
    <mergeCell ref="H45:I45"/>
    <mergeCell ref="G41:I41"/>
    <mergeCell ref="H44:I44"/>
    <mergeCell ref="B61:G61"/>
    <mergeCell ref="H61:I61"/>
    <mergeCell ref="B62:G62"/>
    <mergeCell ref="H62:I62"/>
    <mergeCell ref="B63:G63"/>
    <mergeCell ref="H63:I63"/>
    <mergeCell ref="B72:B73"/>
    <mergeCell ref="I72:I73"/>
    <mergeCell ref="B65:D65"/>
    <mergeCell ref="H65:I65"/>
    <mergeCell ref="B66:D66"/>
    <mergeCell ref="H66:I66"/>
  </mergeCells>
  <phoneticPr fontId="3"/>
  <dataValidations count="1">
    <dataValidation type="list" allowBlank="1" showInputMessage="1" showErrorMessage="1" sqref="D2">
      <formula1>$L$1:$L$3</formula1>
    </dataValidation>
  </dataValidations>
  <printOptions horizontalCentered="1" verticalCentered="1"/>
  <pageMargins left="0.51181102362204722" right="0.23622047244094491" top="0.51181102362204722" bottom="0.55118110236220474" header="0.31496062992125984" footer="0.31496062992125984"/>
  <pageSetup paperSize="9" scale="81" fitToHeight="2" orientation="portrait" r:id="rId1"/>
  <headerFooter alignWithMargins="0"/>
  <rowBreaks count="1" manualBreakCount="1">
    <brk id="40" min="1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78"/>
  <sheetViews>
    <sheetView view="pageBreakPreview" topLeftCell="A64" zoomScaleNormal="100" zoomScaleSheetLayoutView="100" workbookViewId="0">
      <selection activeCell="P72" sqref="P72"/>
    </sheetView>
  </sheetViews>
  <sheetFormatPr defaultColWidth="9" defaultRowHeight="21" customHeight="1"/>
  <cols>
    <col min="1" max="1" width="1.77734375" style="1" customWidth="1"/>
    <col min="2" max="2" width="6.33203125" style="1" customWidth="1"/>
    <col min="3" max="3" width="27.77734375" style="1" customWidth="1"/>
    <col min="4" max="4" width="13.77734375" style="1" customWidth="1"/>
    <col min="5" max="6" width="12.77734375" style="1" customWidth="1"/>
    <col min="7" max="7" width="11.6640625" style="1" customWidth="1"/>
    <col min="8" max="8" width="14.33203125" style="1" customWidth="1"/>
    <col min="9" max="9" width="14.44140625" style="1" customWidth="1"/>
    <col min="10" max="10" width="1.33203125" style="1" customWidth="1"/>
    <col min="11" max="11" width="9" style="1"/>
    <col min="12" max="13" width="0" style="1" hidden="1" customWidth="1"/>
    <col min="14" max="16384" width="9" style="1"/>
  </cols>
  <sheetData>
    <row r="1" spans="1:12" s="6" customFormat="1" ht="30" customHeight="1">
      <c r="A1" s="5"/>
      <c r="B1" s="92" t="s">
        <v>70</v>
      </c>
      <c r="C1" s="5"/>
      <c r="D1" s="105" t="s">
        <v>98</v>
      </c>
      <c r="E1" s="90" t="s">
        <v>67</v>
      </c>
      <c r="F1" s="89" t="s">
        <v>68</v>
      </c>
      <c r="G1" s="3" t="s">
        <v>61</v>
      </c>
      <c r="H1" s="182" t="s">
        <v>65</v>
      </c>
      <c r="I1" s="183"/>
      <c r="L1" s="6" t="s">
        <v>99</v>
      </c>
    </row>
    <row r="2" spans="1:12" s="6" customFormat="1" ht="30" customHeight="1">
      <c r="A2" s="5"/>
      <c r="B2" s="7"/>
      <c r="C2" s="5"/>
      <c r="D2" s="103" t="s">
        <v>100</v>
      </c>
      <c r="E2" s="10" t="s">
        <v>4</v>
      </c>
      <c r="F2" s="86" t="s">
        <v>5</v>
      </c>
      <c r="G2" s="4" t="s">
        <v>3</v>
      </c>
      <c r="H2" s="184" t="s">
        <v>69</v>
      </c>
      <c r="I2" s="185"/>
      <c r="L2" s="6" t="s">
        <v>100</v>
      </c>
    </row>
    <row r="3" spans="1:12" s="6" customFormat="1" ht="11.25" customHeight="1">
      <c r="A3" s="5"/>
      <c r="B3" s="5"/>
      <c r="C3" s="5"/>
      <c r="D3" s="12"/>
      <c r="E3" s="12"/>
      <c r="F3" s="12"/>
      <c r="G3" s="13"/>
      <c r="H3" s="14"/>
      <c r="I3" s="14"/>
      <c r="L3" s="6" t="s">
        <v>101</v>
      </c>
    </row>
    <row r="4" spans="1:12" s="6" customFormat="1" ht="25.5" customHeight="1">
      <c r="A4" s="5"/>
      <c r="B4" s="162" t="s">
        <v>106</v>
      </c>
      <c r="C4" s="162"/>
      <c r="D4" s="162"/>
      <c r="E4" s="162"/>
      <c r="F4" s="162"/>
      <c r="G4" s="162"/>
      <c r="H4" s="162"/>
      <c r="I4" s="162"/>
    </row>
    <row r="5" spans="1:12" s="6" customFormat="1" ht="8.4" customHeight="1">
      <c r="A5" s="5"/>
      <c r="B5" s="76"/>
      <c r="C5" s="76"/>
      <c r="D5" s="76"/>
      <c r="E5" s="76"/>
      <c r="F5" s="76"/>
      <c r="G5" s="76"/>
      <c r="H5" s="76"/>
      <c r="I5" s="76"/>
    </row>
    <row r="6" spans="1:12" s="6" customFormat="1" ht="25.5" customHeight="1">
      <c r="A6" s="5"/>
      <c r="B6" s="16" t="s">
        <v>6</v>
      </c>
      <c r="C6" s="17"/>
      <c r="D6" s="16" t="s">
        <v>10</v>
      </c>
      <c r="E6" s="17"/>
      <c r="F6" s="80">
        <v>5</v>
      </c>
      <c r="G6" s="19" t="s">
        <v>9</v>
      </c>
      <c r="H6" s="165" t="s">
        <v>34</v>
      </c>
      <c r="I6" s="165"/>
    </row>
    <row r="7" spans="1:12" s="27" customFormat="1" ht="6" customHeight="1">
      <c r="A7" s="23"/>
      <c r="B7" s="24"/>
      <c r="C7" s="25"/>
      <c r="D7" s="23"/>
      <c r="E7" s="23"/>
      <c r="F7" s="23"/>
      <c r="G7" s="23"/>
      <c r="H7" s="166"/>
      <c r="I7" s="166"/>
    </row>
    <row r="8" spans="1:12" s="31" customFormat="1" ht="29.25" customHeight="1">
      <c r="A8" s="28"/>
      <c r="B8" s="163" t="s">
        <v>102</v>
      </c>
      <c r="C8" s="164"/>
      <c r="D8" s="108" t="s">
        <v>105</v>
      </c>
      <c r="E8" s="88" t="s">
        <v>103</v>
      </c>
      <c r="F8" s="88" t="s">
        <v>104</v>
      </c>
      <c r="G8" s="30" t="s">
        <v>1</v>
      </c>
      <c r="H8" s="139" t="s">
        <v>21</v>
      </c>
      <c r="I8" s="140"/>
    </row>
    <row r="9" spans="1:12" s="31" customFormat="1" ht="29.25" customHeight="1">
      <c r="A9" s="28"/>
      <c r="B9" s="32">
        <v>1</v>
      </c>
      <c r="C9" s="81" t="s">
        <v>48</v>
      </c>
      <c r="D9" s="82">
        <v>8</v>
      </c>
      <c r="E9" s="83">
        <v>45084</v>
      </c>
      <c r="F9" s="83">
        <v>45107</v>
      </c>
      <c r="G9" s="84">
        <v>5</v>
      </c>
      <c r="H9" s="173">
        <f>98000*5+32000+44000</f>
        <v>566000</v>
      </c>
      <c r="I9" s="174"/>
    </row>
    <row r="10" spans="1:12" s="31" customFormat="1" ht="29.25" customHeight="1">
      <c r="A10" s="28"/>
      <c r="B10" s="32">
        <v>2</v>
      </c>
      <c r="C10" s="33"/>
      <c r="D10" s="30"/>
      <c r="E10" s="77"/>
      <c r="F10" s="77"/>
      <c r="G10" s="34"/>
      <c r="H10" s="134"/>
      <c r="I10" s="135"/>
    </row>
    <row r="11" spans="1:12" s="31" customFormat="1" ht="29.25" customHeight="1">
      <c r="A11" s="28"/>
      <c r="B11" s="154" t="s">
        <v>12</v>
      </c>
      <c r="C11" s="155"/>
      <c r="D11" s="150" t="s">
        <v>53</v>
      </c>
      <c r="E11" s="151"/>
      <c r="F11" s="151"/>
      <c r="G11" s="152"/>
      <c r="H11" s="173">
        <v>0</v>
      </c>
      <c r="I11" s="174"/>
    </row>
    <row r="12" spans="1:12" s="31" customFormat="1" ht="29.25" customHeight="1" thickBot="1">
      <c r="A12" s="28"/>
      <c r="B12" s="145" t="s">
        <v>19</v>
      </c>
      <c r="C12" s="146"/>
      <c r="D12" s="147"/>
      <c r="E12" s="148"/>
      <c r="F12" s="148"/>
      <c r="G12" s="149"/>
      <c r="H12" s="173">
        <v>0</v>
      </c>
      <c r="I12" s="174"/>
    </row>
    <row r="13" spans="1:12" s="31" customFormat="1" ht="29.25" customHeight="1" thickTop="1" thickBot="1">
      <c r="A13" s="28"/>
      <c r="B13" s="129" t="s">
        <v>7</v>
      </c>
      <c r="C13" s="130"/>
      <c r="D13" s="130"/>
      <c r="E13" s="130"/>
      <c r="F13" s="130"/>
      <c r="G13" s="131"/>
      <c r="H13" s="132">
        <f>SUM(H9:I10)-H11-H12</f>
        <v>566000</v>
      </c>
      <c r="I13" s="133"/>
    </row>
    <row r="14" spans="1:12" s="31" customFormat="1" ht="29.25" customHeight="1" thickTop="1" thickBot="1">
      <c r="A14" s="28"/>
      <c r="B14" s="129" t="s">
        <v>33</v>
      </c>
      <c r="C14" s="130"/>
      <c r="D14" s="130"/>
      <c r="E14" s="130"/>
      <c r="F14" s="130"/>
      <c r="G14" s="131"/>
      <c r="H14" s="132">
        <f>175000*F6</f>
        <v>875000</v>
      </c>
      <c r="I14" s="133"/>
    </row>
    <row r="15" spans="1:12" s="31" customFormat="1" ht="29.25" customHeight="1" thickTop="1" thickBot="1">
      <c r="A15" s="28"/>
      <c r="B15" s="129" t="s">
        <v>11</v>
      </c>
      <c r="C15" s="130"/>
      <c r="D15" s="130"/>
      <c r="E15" s="130"/>
      <c r="F15" s="130"/>
      <c r="G15" s="131"/>
      <c r="H15" s="132">
        <f>MIN(H13,H14)</f>
        <v>566000</v>
      </c>
      <c r="I15" s="133"/>
    </row>
    <row r="16" spans="1:12" s="31" customFormat="1" ht="10.199999999999999" customHeight="1" thickTop="1">
      <c r="A16" s="28"/>
      <c r="B16" s="35"/>
      <c r="C16" s="35"/>
      <c r="D16" s="35"/>
      <c r="E16" s="35"/>
      <c r="F16" s="35"/>
      <c r="G16" s="35"/>
      <c r="H16" s="36"/>
      <c r="I16" s="36"/>
    </row>
    <row r="17" spans="1:9" s="21" customFormat="1" ht="29.25" customHeight="1">
      <c r="A17" s="20"/>
      <c r="B17" s="16" t="s">
        <v>8</v>
      </c>
      <c r="C17" s="22"/>
      <c r="D17" s="22"/>
      <c r="E17" s="136" t="s">
        <v>41</v>
      </c>
      <c r="F17" s="137"/>
      <c r="G17" s="170" t="s">
        <v>49</v>
      </c>
      <c r="H17" s="171"/>
      <c r="I17" s="172"/>
    </row>
    <row r="18" spans="1:9" s="21" customFormat="1" ht="7.8" customHeight="1">
      <c r="A18" s="20"/>
      <c r="B18" s="16"/>
      <c r="C18" s="22"/>
      <c r="D18" s="22"/>
      <c r="E18" s="22"/>
      <c r="F18" s="22"/>
      <c r="G18" s="22"/>
      <c r="H18" s="37"/>
      <c r="I18" s="37"/>
    </row>
    <row r="19" spans="1:9" s="27" customFormat="1" ht="21" customHeight="1">
      <c r="A19" s="23"/>
      <c r="B19" s="42" t="s">
        <v>28</v>
      </c>
      <c r="C19" s="25"/>
      <c r="D19" s="23"/>
      <c r="E19" s="23"/>
      <c r="F19" s="23"/>
      <c r="G19" s="23"/>
      <c r="H19" s="25"/>
      <c r="I19" s="26" t="s">
        <v>2</v>
      </c>
    </row>
    <row r="20" spans="1:9" s="31" customFormat="1" ht="29.25" customHeight="1">
      <c r="A20" s="28"/>
      <c r="B20" s="143" t="s">
        <v>29</v>
      </c>
      <c r="C20" s="144"/>
      <c r="D20" s="29" t="s">
        <v>0</v>
      </c>
      <c r="E20" s="88" t="s">
        <v>103</v>
      </c>
      <c r="F20" s="88" t="s">
        <v>104</v>
      </c>
      <c r="G20" s="30" t="s">
        <v>1</v>
      </c>
      <c r="H20" s="139" t="s">
        <v>21</v>
      </c>
      <c r="I20" s="140"/>
    </row>
    <row r="21" spans="1:9" s="31" customFormat="1" ht="29.25" customHeight="1">
      <c r="A21" s="28"/>
      <c r="B21" s="32">
        <v>1</v>
      </c>
      <c r="C21" s="85" t="s">
        <v>50</v>
      </c>
      <c r="D21" s="82" t="s">
        <v>45</v>
      </c>
      <c r="E21" s="83">
        <v>45084</v>
      </c>
      <c r="F21" s="83">
        <v>45107</v>
      </c>
      <c r="G21" s="84">
        <v>1</v>
      </c>
      <c r="H21" s="173">
        <v>500000</v>
      </c>
      <c r="I21" s="174"/>
    </row>
    <row r="22" spans="1:9" s="31" customFormat="1" ht="29.25" customHeight="1">
      <c r="A22" s="28"/>
      <c r="B22" s="32">
        <v>2</v>
      </c>
      <c r="C22" s="85" t="s">
        <v>51</v>
      </c>
      <c r="D22" s="82" t="s">
        <v>45</v>
      </c>
      <c r="E22" s="83">
        <v>45084</v>
      </c>
      <c r="F22" s="83">
        <v>45107</v>
      </c>
      <c r="G22" s="84">
        <v>1</v>
      </c>
      <c r="H22" s="173">
        <v>59000</v>
      </c>
      <c r="I22" s="174"/>
    </row>
    <row r="23" spans="1:9" s="31" customFormat="1" ht="29.25" customHeight="1">
      <c r="A23" s="28"/>
      <c r="B23" s="44">
        <v>3</v>
      </c>
      <c r="C23" s="85" t="s">
        <v>54</v>
      </c>
      <c r="D23" s="82" t="s">
        <v>45</v>
      </c>
      <c r="E23" s="83">
        <v>45084</v>
      </c>
      <c r="F23" s="83">
        <v>45107</v>
      </c>
      <c r="G23" s="84">
        <v>1</v>
      </c>
      <c r="H23" s="173">
        <v>360000</v>
      </c>
      <c r="I23" s="174"/>
    </row>
    <row r="24" spans="1:9" s="31" customFormat="1" ht="29.25" customHeight="1">
      <c r="A24" s="28"/>
      <c r="B24" s="154" t="s">
        <v>12</v>
      </c>
      <c r="C24" s="155"/>
      <c r="D24" s="175"/>
      <c r="E24" s="176"/>
      <c r="F24" s="176"/>
      <c r="G24" s="177"/>
      <c r="H24" s="178">
        <v>0</v>
      </c>
      <c r="I24" s="179"/>
    </row>
    <row r="25" spans="1:9" s="31" customFormat="1" ht="29.25" customHeight="1">
      <c r="A25" s="28"/>
      <c r="B25" s="47"/>
      <c r="C25" s="48"/>
      <c r="D25" s="49"/>
      <c r="E25" s="50"/>
      <c r="F25" s="50"/>
      <c r="G25" s="51" t="s">
        <v>32</v>
      </c>
      <c r="H25" s="156">
        <f>H21+H22+H23-H24</f>
        <v>919000</v>
      </c>
      <c r="I25" s="157"/>
    </row>
    <row r="26" spans="1:9" s="21" customFormat="1" ht="7.8" customHeight="1">
      <c r="A26" s="20"/>
      <c r="B26" s="16"/>
      <c r="C26" s="22"/>
      <c r="D26" s="22"/>
      <c r="E26" s="22"/>
      <c r="F26" s="22"/>
      <c r="G26" s="22"/>
      <c r="H26" s="37"/>
      <c r="I26" s="37"/>
    </row>
    <row r="27" spans="1:9" s="27" customFormat="1" ht="21" customHeight="1">
      <c r="A27" s="23"/>
      <c r="B27" s="42" t="s">
        <v>30</v>
      </c>
      <c r="C27" s="25"/>
      <c r="D27" s="23"/>
      <c r="E27" s="23"/>
      <c r="F27" s="23"/>
      <c r="G27" s="23"/>
      <c r="H27" s="25"/>
      <c r="I27" s="26" t="s">
        <v>2</v>
      </c>
    </row>
    <row r="28" spans="1:9" s="31" customFormat="1" ht="29.25" customHeight="1">
      <c r="A28" s="28"/>
      <c r="B28" s="143" t="s">
        <v>29</v>
      </c>
      <c r="C28" s="144"/>
      <c r="D28" s="29" t="s">
        <v>0</v>
      </c>
      <c r="E28" s="88" t="s">
        <v>103</v>
      </c>
      <c r="F28" s="88" t="s">
        <v>104</v>
      </c>
      <c r="G28" s="30" t="s">
        <v>1</v>
      </c>
      <c r="H28" s="139" t="s">
        <v>21</v>
      </c>
      <c r="I28" s="140"/>
    </row>
    <row r="29" spans="1:9" s="31" customFormat="1" ht="29.25" customHeight="1">
      <c r="A29" s="28"/>
      <c r="B29" s="32">
        <v>1</v>
      </c>
      <c r="C29" s="81" t="s">
        <v>25</v>
      </c>
      <c r="D29" s="82" t="s">
        <v>24</v>
      </c>
      <c r="E29" s="83">
        <v>45084</v>
      </c>
      <c r="F29" s="83">
        <v>45107</v>
      </c>
      <c r="G29" s="84">
        <v>1</v>
      </c>
      <c r="H29" s="173">
        <v>198000</v>
      </c>
      <c r="I29" s="174"/>
    </row>
    <row r="30" spans="1:9" s="31" customFormat="1" ht="29.25" customHeight="1">
      <c r="A30" s="28"/>
      <c r="B30" s="32">
        <v>2</v>
      </c>
      <c r="C30" s="81" t="s">
        <v>46</v>
      </c>
      <c r="D30" s="82" t="s">
        <v>52</v>
      </c>
      <c r="E30" s="83">
        <v>45084</v>
      </c>
      <c r="F30" s="83">
        <v>45107</v>
      </c>
      <c r="G30" s="84">
        <v>5</v>
      </c>
      <c r="H30" s="173">
        <v>149000</v>
      </c>
      <c r="I30" s="174"/>
    </row>
    <row r="31" spans="1:9" s="31" customFormat="1" ht="29.25" customHeight="1">
      <c r="A31" s="28"/>
      <c r="B31" s="32">
        <v>3</v>
      </c>
      <c r="C31" s="33"/>
      <c r="D31" s="30"/>
      <c r="E31" s="77"/>
      <c r="F31" s="77"/>
      <c r="G31" s="34"/>
      <c r="H31" s="134"/>
      <c r="I31" s="135"/>
    </row>
    <row r="32" spans="1:9" s="31" customFormat="1" ht="29.25" customHeight="1">
      <c r="A32" s="28"/>
      <c r="B32" s="154" t="s">
        <v>12</v>
      </c>
      <c r="C32" s="155"/>
      <c r="D32" s="150" t="s">
        <v>53</v>
      </c>
      <c r="E32" s="151"/>
      <c r="F32" s="151"/>
      <c r="G32" s="152"/>
      <c r="H32" s="178">
        <v>0</v>
      </c>
      <c r="I32" s="179"/>
    </row>
    <row r="33" spans="1:9" s="31" customFormat="1" ht="29.25" customHeight="1">
      <c r="A33" s="28"/>
      <c r="B33" s="47"/>
      <c r="C33" s="48"/>
      <c r="D33" s="49"/>
      <c r="E33" s="50"/>
      <c r="F33" s="50"/>
      <c r="G33" s="51" t="s">
        <v>32</v>
      </c>
      <c r="H33" s="156">
        <f>H29+H30+H31-H32</f>
        <v>347000</v>
      </c>
      <c r="I33" s="157"/>
    </row>
    <row r="34" spans="1:9" s="21" customFormat="1" ht="7.8" customHeight="1">
      <c r="A34" s="20"/>
      <c r="B34" s="16"/>
      <c r="C34" s="22"/>
      <c r="D34" s="22"/>
      <c r="E34" s="22"/>
      <c r="F34" s="22"/>
      <c r="G34" s="22"/>
      <c r="H34" s="37"/>
      <c r="I34" s="37"/>
    </row>
    <row r="35" spans="1:9" s="31" customFormat="1" ht="29.25" customHeight="1" thickBot="1">
      <c r="A35" s="28"/>
      <c r="B35" s="145" t="s">
        <v>31</v>
      </c>
      <c r="C35" s="146"/>
      <c r="D35" s="147"/>
      <c r="E35" s="148"/>
      <c r="F35" s="148"/>
      <c r="G35" s="149"/>
      <c r="H35" s="180">
        <v>0</v>
      </c>
      <c r="I35" s="181"/>
    </row>
    <row r="36" spans="1:9" s="31" customFormat="1" ht="29.25" customHeight="1" thickTop="1" thickBot="1">
      <c r="A36" s="28"/>
      <c r="B36" s="129" t="s">
        <v>13</v>
      </c>
      <c r="C36" s="130"/>
      <c r="D36" s="130"/>
      <c r="E36" s="130"/>
      <c r="F36" s="130"/>
      <c r="G36" s="131"/>
      <c r="H36" s="132">
        <f>H25+H33</f>
        <v>1266000</v>
      </c>
      <c r="I36" s="133"/>
    </row>
    <row r="37" spans="1:9" s="31" customFormat="1" ht="29.25" customHeight="1" thickTop="1" thickBot="1">
      <c r="A37" s="28"/>
      <c r="B37" s="129" t="s">
        <v>14</v>
      </c>
      <c r="C37" s="130"/>
      <c r="D37" s="130"/>
      <c r="E37" s="130"/>
      <c r="F37" s="130"/>
      <c r="G37" s="131"/>
      <c r="H37" s="132">
        <f>ROUNDDOWN(H36*4/5,0)</f>
        <v>1012800</v>
      </c>
      <c r="I37" s="133"/>
    </row>
    <row r="38" spans="1:9" s="31" customFormat="1" ht="29.25" customHeight="1" thickTop="1" thickBot="1">
      <c r="A38" s="28"/>
      <c r="B38" s="129" t="s">
        <v>15</v>
      </c>
      <c r="C38" s="130"/>
      <c r="D38" s="130"/>
      <c r="E38" s="130"/>
      <c r="F38" s="130"/>
      <c r="G38" s="131"/>
      <c r="H38" s="132">
        <v>160000</v>
      </c>
      <c r="I38" s="133"/>
    </row>
    <row r="39" spans="1:9" s="31" customFormat="1" ht="29.25" customHeight="1" thickTop="1" thickBot="1">
      <c r="A39" s="28"/>
      <c r="B39" s="129" t="s">
        <v>16</v>
      </c>
      <c r="C39" s="130"/>
      <c r="D39" s="130"/>
      <c r="E39" s="130"/>
      <c r="F39" s="130"/>
      <c r="G39" s="131"/>
      <c r="H39" s="132">
        <f>MIN(H37,H38)</f>
        <v>160000</v>
      </c>
      <c r="I39" s="133"/>
    </row>
    <row r="40" spans="1:9" s="21" customFormat="1" ht="19.2" customHeight="1" thickTop="1">
      <c r="A40" s="20"/>
      <c r="B40" s="22"/>
      <c r="C40" s="22"/>
      <c r="D40" s="22"/>
      <c r="E40" s="22"/>
      <c r="F40" s="22"/>
      <c r="G40" s="22"/>
      <c r="H40" s="153" t="s">
        <v>18</v>
      </c>
      <c r="I40" s="153"/>
    </row>
    <row r="41" spans="1:9" s="21" customFormat="1" ht="29.25" customHeight="1">
      <c r="A41" s="20"/>
      <c r="B41" s="16" t="s">
        <v>35</v>
      </c>
      <c r="C41" s="22"/>
      <c r="D41" s="22"/>
      <c r="E41" s="136" t="s">
        <v>41</v>
      </c>
      <c r="F41" s="137"/>
      <c r="G41" s="170" t="s">
        <v>55</v>
      </c>
      <c r="H41" s="171"/>
      <c r="I41" s="172"/>
    </row>
    <row r="42" spans="1:9" s="21" customFormat="1" ht="7.8" customHeight="1">
      <c r="A42" s="20"/>
      <c r="B42" s="16"/>
      <c r="C42" s="22"/>
      <c r="D42" s="22"/>
      <c r="E42" s="22"/>
      <c r="F42" s="22"/>
      <c r="G42" s="22"/>
      <c r="H42" s="37"/>
      <c r="I42" s="37"/>
    </row>
    <row r="43" spans="1:9" s="27" customFormat="1" ht="21" customHeight="1">
      <c r="A43" s="23"/>
      <c r="B43" s="42" t="s">
        <v>28</v>
      </c>
      <c r="C43" s="25"/>
      <c r="D43" s="23"/>
      <c r="E43" s="23"/>
      <c r="F43" s="23"/>
      <c r="G43" s="23"/>
      <c r="H43" s="25"/>
      <c r="I43" s="26" t="s">
        <v>2</v>
      </c>
    </row>
    <row r="44" spans="1:9" s="31" customFormat="1" ht="29.25" customHeight="1">
      <c r="A44" s="28"/>
      <c r="B44" s="143" t="s">
        <v>29</v>
      </c>
      <c r="C44" s="144"/>
      <c r="D44" s="29" t="s">
        <v>0</v>
      </c>
      <c r="E44" s="88" t="s">
        <v>103</v>
      </c>
      <c r="F44" s="88" t="s">
        <v>104</v>
      </c>
      <c r="G44" s="30" t="s">
        <v>1</v>
      </c>
      <c r="H44" s="139" t="s">
        <v>21</v>
      </c>
      <c r="I44" s="140"/>
    </row>
    <row r="45" spans="1:9" s="31" customFormat="1" ht="29.25" customHeight="1">
      <c r="A45" s="28"/>
      <c r="B45" s="32">
        <v>1</v>
      </c>
      <c r="C45" s="85" t="s">
        <v>50</v>
      </c>
      <c r="D45" s="82" t="s">
        <v>45</v>
      </c>
      <c r="E45" s="83">
        <v>45139</v>
      </c>
      <c r="F45" s="83">
        <v>45169</v>
      </c>
      <c r="G45" s="84">
        <v>1</v>
      </c>
      <c r="H45" s="173">
        <v>168000</v>
      </c>
      <c r="I45" s="174"/>
    </row>
    <row r="46" spans="1:9" s="31" customFormat="1" ht="29.25" customHeight="1">
      <c r="A46" s="28"/>
      <c r="B46" s="32">
        <v>2</v>
      </c>
      <c r="C46" s="85" t="s">
        <v>51</v>
      </c>
      <c r="D46" s="82" t="s">
        <v>45</v>
      </c>
      <c r="E46" s="83">
        <v>45139</v>
      </c>
      <c r="F46" s="83">
        <v>45169</v>
      </c>
      <c r="G46" s="84">
        <v>1</v>
      </c>
      <c r="H46" s="173">
        <v>55000</v>
      </c>
      <c r="I46" s="174"/>
    </row>
    <row r="47" spans="1:9" s="31" customFormat="1" ht="29.25" customHeight="1">
      <c r="A47" s="28"/>
      <c r="B47" s="44">
        <v>3</v>
      </c>
      <c r="C47" s="79"/>
      <c r="D47" s="30"/>
      <c r="E47" s="77"/>
      <c r="F47" s="77"/>
      <c r="G47" s="34"/>
      <c r="H47" s="134"/>
      <c r="I47" s="135"/>
    </row>
    <row r="48" spans="1:9" s="31" customFormat="1" ht="29.25" customHeight="1">
      <c r="A48" s="28"/>
      <c r="B48" s="154" t="s">
        <v>12</v>
      </c>
      <c r="C48" s="155"/>
      <c r="D48" s="150" t="s">
        <v>53</v>
      </c>
      <c r="E48" s="151"/>
      <c r="F48" s="151"/>
      <c r="G48" s="152"/>
      <c r="H48" s="178">
        <v>0</v>
      </c>
      <c r="I48" s="179"/>
    </row>
    <row r="49" spans="1:9" s="31" customFormat="1" ht="29.25" customHeight="1">
      <c r="A49" s="28"/>
      <c r="B49" s="47"/>
      <c r="C49" s="48"/>
      <c r="D49" s="49"/>
      <c r="E49" s="50"/>
      <c r="F49" s="50"/>
      <c r="G49" s="51" t="s">
        <v>32</v>
      </c>
      <c r="H49" s="156">
        <f>H45+H46+H47-H48</f>
        <v>223000</v>
      </c>
      <c r="I49" s="157"/>
    </row>
    <row r="50" spans="1:9" s="21" customFormat="1" ht="7.8" customHeight="1">
      <c r="A50" s="20"/>
      <c r="B50" s="16"/>
      <c r="C50" s="22"/>
      <c r="D50" s="22"/>
      <c r="E50" s="22"/>
      <c r="F50" s="22"/>
      <c r="G50" s="22"/>
      <c r="H50" s="37"/>
      <c r="I50" s="37"/>
    </row>
    <row r="51" spans="1:9" s="27" customFormat="1" ht="21" customHeight="1">
      <c r="A51" s="23"/>
      <c r="B51" s="42" t="s">
        <v>30</v>
      </c>
      <c r="C51" s="25"/>
      <c r="D51" s="23"/>
      <c r="E51" s="23"/>
      <c r="F51" s="23"/>
      <c r="G51" s="23"/>
      <c r="H51" s="25"/>
      <c r="I51" s="26" t="s">
        <v>2</v>
      </c>
    </row>
    <row r="52" spans="1:9" s="31" customFormat="1" ht="29.25" customHeight="1">
      <c r="A52" s="28"/>
      <c r="B52" s="143" t="s">
        <v>29</v>
      </c>
      <c r="C52" s="144"/>
      <c r="D52" s="29" t="s">
        <v>0</v>
      </c>
      <c r="E52" s="88" t="s">
        <v>103</v>
      </c>
      <c r="F52" s="88" t="s">
        <v>104</v>
      </c>
      <c r="G52" s="30" t="s">
        <v>1</v>
      </c>
      <c r="H52" s="139" t="s">
        <v>21</v>
      </c>
      <c r="I52" s="140"/>
    </row>
    <row r="53" spans="1:9" s="31" customFormat="1" ht="29.25" customHeight="1">
      <c r="A53" s="28"/>
      <c r="B53" s="32">
        <v>1</v>
      </c>
      <c r="C53" s="81" t="s">
        <v>27</v>
      </c>
      <c r="D53" s="82" t="s">
        <v>26</v>
      </c>
      <c r="E53" s="83">
        <v>45139</v>
      </c>
      <c r="F53" s="83">
        <v>45169</v>
      </c>
      <c r="G53" s="84">
        <v>70</v>
      </c>
      <c r="H53" s="173">
        <v>77000</v>
      </c>
      <c r="I53" s="174"/>
    </row>
    <row r="54" spans="1:9" s="31" customFormat="1" ht="29.25" customHeight="1">
      <c r="A54" s="28"/>
      <c r="B54" s="32">
        <v>2</v>
      </c>
      <c r="C54" s="81" t="s">
        <v>56</v>
      </c>
      <c r="D54" s="82" t="s">
        <v>57</v>
      </c>
      <c r="E54" s="83">
        <v>45139</v>
      </c>
      <c r="F54" s="83">
        <v>45169</v>
      </c>
      <c r="G54" s="84">
        <v>1</v>
      </c>
      <c r="H54" s="173">
        <v>1500</v>
      </c>
      <c r="I54" s="174"/>
    </row>
    <row r="55" spans="1:9" s="31" customFormat="1" ht="29.25" customHeight="1">
      <c r="A55" s="28"/>
      <c r="B55" s="32">
        <v>3</v>
      </c>
      <c r="C55" s="33"/>
      <c r="D55" s="30"/>
      <c r="E55" s="77"/>
      <c r="F55" s="77"/>
      <c r="G55" s="34"/>
      <c r="H55" s="134"/>
      <c r="I55" s="135"/>
    </row>
    <row r="56" spans="1:9" s="31" customFormat="1" ht="29.25" customHeight="1">
      <c r="A56" s="28"/>
      <c r="B56" s="154" t="s">
        <v>12</v>
      </c>
      <c r="C56" s="155"/>
      <c r="D56" s="175" t="s">
        <v>58</v>
      </c>
      <c r="E56" s="176"/>
      <c r="F56" s="176"/>
      <c r="G56" s="177"/>
      <c r="H56" s="178">
        <v>1500</v>
      </c>
      <c r="I56" s="179"/>
    </row>
    <row r="57" spans="1:9" s="31" customFormat="1" ht="29.25" customHeight="1">
      <c r="A57" s="28"/>
      <c r="B57" s="47"/>
      <c r="C57" s="48"/>
      <c r="D57" s="49"/>
      <c r="E57" s="50"/>
      <c r="F57" s="50"/>
      <c r="G57" s="51" t="s">
        <v>32</v>
      </c>
      <c r="H57" s="156">
        <f>H53+H54+H55-H56</f>
        <v>77000</v>
      </c>
      <c r="I57" s="157"/>
    </row>
    <row r="58" spans="1:9" s="21" customFormat="1" ht="7.8" customHeight="1">
      <c r="A58" s="20"/>
      <c r="B58" s="16"/>
      <c r="C58" s="22"/>
      <c r="D58" s="22"/>
      <c r="E58" s="22"/>
      <c r="F58" s="22"/>
      <c r="G58" s="22"/>
      <c r="H58" s="37"/>
      <c r="I58" s="37"/>
    </row>
    <row r="59" spans="1:9" s="31" customFormat="1" ht="29.25" customHeight="1" thickBot="1">
      <c r="A59" s="28"/>
      <c r="B59" s="145" t="s">
        <v>31</v>
      </c>
      <c r="C59" s="146"/>
      <c r="D59" s="147"/>
      <c r="E59" s="148"/>
      <c r="F59" s="148"/>
      <c r="G59" s="149"/>
      <c r="H59" s="141"/>
      <c r="I59" s="142"/>
    </row>
    <row r="60" spans="1:9" s="31" customFormat="1" ht="29.25" customHeight="1" thickTop="1" thickBot="1">
      <c r="A60" s="28"/>
      <c r="B60" s="129" t="s">
        <v>22</v>
      </c>
      <c r="C60" s="130"/>
      <c r="D60" s="130"/>
      <c r="E60" s="130"/>
      <c r="F60" s="130"/>
      <c r="G60" s="131"/>
      <c r="H60" s="132">
        <f>H49+H57</f>
        <v>300000</v>
      </c>
      <c r="I60" s="133"/>
    </row>
    <row r="61" spans="1:9" s="31" customFormat="1" ht="29.25" customHeight="1" thickTop="1" thickBot="1">
      <c r="A61" s="28"/>
      <c r="B61" s="129" t="s">
        <v>17</v>
      </c>
      <c r="C61" s="130"/>
      <c r="D61" s="130"/>
      <c r="E61" s="130"/>
      <c r="F61" s="130"/>
      <c r="G61" s="131"/>
      <c r="H61" s="132">
        <f>ROUNDDOWN(H60,0)*4/5</f>
        <v>240000</v>
      </c>
      <c r="I61" s="133"/>
    </row>
    <row r="62" spans="1:9" s="31" customFormat="1" ht="29.25" customHeight="1" thickTop="1" thickBot="1">
      <c r="A62" s="28"/>
      <c r="B62" s="129" t="s">
        <v>23</v>
      </c>
      <c r="C62" s="130"/>
      <c r="D62" s="130"/>
      <c r="E62" s="130"/>
      <c r="F62" s="130"/>
      <c r="G62" s="131"/>
      <c r="H62" s="132">
        <v>560000</v>
      </c>
      <c r="I62" s="133"/>
    </row>
    <row r="63" spans="1:9" s="31" customFormat="1" ht="29.25" customHeight="1" thickTop="1" thickBot="1">
      <c r="A63" s="28"/>
      <c r="B63" s="129" t="s">
        <v>42</v>
      </c>
      <c r="C63" s="130"/>
      <c r="D63" s="130"/>
      <c r="E63" s="130"/>
      <c r="F63" s="130"/>
      <c r="G63" s="131"/>
      <c r="H63" s="132">
        <f>MIN(H61,H62)</f>
        <v>240000</v>
      </c>
      <c r="I63" s="133"/>
    </row>
    <row r="64" spans="1:9" ht="21" customHeight="1" thickTop="1" thickBot="1"/>
    <row r="65" spans="1:9" ht="28.35" customHeight="1">
      <c r="A65" s="2"/>
      <c r="B65" s="121" t="s">
        <v>20</v>
      </c>
      <c r="C65" s="122"/>
      <c r="D65" s="122"/>
      <c r="E65" s="38" t="s">
        <v>44</v>
      </c>
      <c r="F65" s="38"/>
      <c r="G65" s="39"/>
      <c r="H65" s="123">
        <f>H13+H36+H60</f>
        <v>2132000</v>
      </c>
      <c r="I65" s="124"/>
    </row>
    <row r="66" spans="1:9" ht="29.25" customHeight="1" thickBot="1">
      <c r="A66" s="2"/>
      <c r="B66" s="125" t="s">
        <v>47</v>
      </c>
      <c r="C66" s="126"/>
      <c r="D66" s="126"/>
      <c r="E66" s="40" t="s">
        <v>43</v>
      </c>
      <c r="F66" s="40"/>
      <c r="G66" s="41"/>
      <c r="H66" s="127">
        <f>H15+H39+H63</f>
        <v>966000</v>
      </c>
      <c r="I66" s="128"/>
    </row>
    <row r="67" spans="1:9" s="2" customFormat="1" ht="7.8" customHeight="1">
      <c r="B67" s="71"/>
      <c r="C67" s="71"/>
      <c r="D67" s="71"/>
      <c r="E67" s="72"/>
      <c r="F67" s="72"/>
      <c r="G67" s="73"/>
      <c r="H67" s="74"/>
      <c r="I67" s="75"/>
    </row>
    <row r="68" spans="1:9" ht="21" customHeight="1">
      <c r="B68" s="53" t="s">
        <v>108</v>
      </c>
      <c r="I68" s="54" t="s">
        <v>37</v>
      </c>
    </row>
    <row r="69" spans="1:9" ht="4.2" customHeight="1" thickBot="1">
      <c r="I69" s="54"/>
    </row>
    <row r="70" spans="1:9" ht="51.6" customHeight="1" thickBot="1">
      <c r="B70" s="55">
        <v>1</v>
      </c>
      <c r="C70" s="56" t="s">
        <v>62</v>
      </c>
      <c r="D70" s="65"/>
      <c r="E70" s="69"/>
      <c r="F70" s="69"/>
      <c r="G70" s="69"/>
      <c r="H70" s="91"/>
      <c r="I70" s="87" t="s">
        <v>60</v>
      </c>
    </row>
    <row r="71" spans="1:9" ht="49.8" customHeight="1" thickBot="1">
      <c r="B71" s="55">
        <v>2</v>
      </c>
      <c r="C71" s="56" t="s">
        <v>36</v>
      </c>
      <c r="D71" s="58"/>
      <c r="E71" s="58"/>
      <c r="F71" s="66"/>
      <c r="G71" s="70"/>
      <c r="H71" s="68"/>
      <c r="I71" s="87" t="s">
        <v>60</v>
      </c>
    </row>
    <row r="72" spans="1:9" ht="26.4" customHeight="1">
      <c r="B72" s="117">
        <v>3</v>
      </c>
      <c r="C72" s="59" t="s">
        <v>66</v>
      </c>
      <c r="D72" s="60"/>
      <c r="E72" s="60"/>
      <c r="F72" s="60"/>
      <c r="G72" s="60"/>
      <c r="H72" s="61"/>
      <c r="I72" s="119" t="s">
        <v>60</v>
      </c>
    </row>
    <row r="73" spans="1:9" ht="24.6" customHeight="1" thickBot="1">
      <c r="B73" s="118"/>
      <c r="C73" s="62" t="s">
        <v>64</v>
      </c>
      <c r="D73" s="63"/>
      <c r="E73" s="63"/>
      <c r="F73" s="63"/>
      <c r="G73" s="63"/>
      <c r="H73" s="64"/>
      <c r="I73" s="120"/>
    </row>
    <row r="74" spans="1:9" ht="51.6" customHeight="1" thickBot="1">
      <c r="B74" s="55">
        <v>4</v>
      </c>
      <c r="C74" s="56" t="s">
        <v>38</v>
      </c>
      <c r="D74" s="57"/>
      <c r="E74" s="57"/>
      <c r="F74" s="65"/>
      <c r="G74" s="69"/>
      <c r="H74" s="67"/>
      <c r="I74" s="87" t="s">
        <v>60</v>
      </c>
    </row>
    <row r="75" spans="1:9" ht="51.6" customHeight="1" thickBot="1">
      <c r="B75" s="55">
        <v>5</v>
      </c>
      <c r="C75" s="167" t="s">
        <v>59</v>
      </c>
      <c r="D75" s="168"/>
      <c r="E75" s="168"/>
      <c r="F75" s="168"/>
      <c r="G75" s="168"/>
      <c r="H75" s="169"/>
      <c r="I75" s="87" t="s">
        <v>60</v>
      </c>
    </row>
    <row r="76" spans="1:9" ht="8.4" customHeight="1"/>
    <row r="77" spans="1:9" ht="21" customHeight="1">
      <c r="B77" s="52" t="s">
        <v>39</v>
      </c>
    </row>
    <row r="78" spans="1:9" ht="21" customHeight="1">
      <c r="B78" s="52" t="s">
        <v>40</v>
      </c>
    </row>
  </sheetData>
  <mergeCells count="90">
    <mergeCell ref="C75:H75"/>
    <mergeCell ref="B12:C12"/>
    <mergeCell ref="D12:G12"/>
    <mergeCell ref="H12:I12"/>
    <mergeCell ref="H1:I1"/>
    <mergeCell ref="H2:I2"/>
    <mergeCell ref="B4:I4"/>
    <mergeCell ref="H6:I7"/>
    <mergeCell ref="B8:C8"/>
    <mergeCell ref="H8:I8"/>
    <mergeCell ref="H9:I9"/>
    <mergeCell ref="H10:I10"/>
    <mergeCell ref="B11:C11"/>
    <mergeCell ref="D11:G11"/>
    <mergeCell ref="H11:I11"/>
    <mergeCell ref="H22:I22"/>
    <mergeCell ref="D35:G35"/>
    <mergeCell ref="B13:G13"/>
    <mergeCell ref="H13:I13"/>
    <mergeCell ref="B14:G14"/>
    <mergeCell ref="H14:I14"/>
    <mergeCell ref="B15:G15"/>
    <mergeCell ref="H15:I15"/>
    <mergeCell ref="E17:F17"/>
    <mergeCell ref="G17:I17"/>
    <mergeCell ref="B20:C20"/>
    <mergeCell ref="H20:I20"/>
    <mergeCell ref="H21:I21"/>
    <mergeCell ref="H35:I35"/>
    <mergeCell ref="H23:I23"/>
    <mergeCell ref="B28:C28"/>
    <mergeCell ref="H28:I28"/>
    <mergeCell ref="H29:I29"/>
    <mergeCell ref="H30:I30"/>
    <mergeCell ref="B24:C24"/>
    <mergeCell ref="D24:G24"/>
    <mergeCell ref="H24:I24"/>
    <mergeCell ref="H25:I25"/>
    <mergeCell ref="B32:C32"/>
    <mergeCell ref="D32:G32"/>
    <mergeCell ref="H32:I32"/>
    <mergeCell ref="H31:I31"/>
    <mergeCell ref="H33:I33"/>
    <mergeCell ref="B35:C35"/>
    <mergeCell ref="H45:I45"/>
    <mergeCell ref="H46:I46"/>
    <mergeCell ref="H47:I47"/>
    <mergeCell ref="B52:C52"/>
    <mergeCell ref="H52:I52"/>
    <mergeCell ref="B48:C48"/>
    <mergeCell ref="D48:G48"/>
    <mergeCell ref="H48:I48"/>
    <mergeCell ref="H49:I49"/>
    <mergeCell ref="B44:C44"/>
    <mergeCell ref="H44:I44"/>
    <mergeCell ref="B36:G36"/>
    <mergeCell ref="H36:I36"/>
    <mergeCell ref="B37:G37"/>
    <mergeCell ref="H37:I37"/>
    <mergeCell ref="B38:G38"/>
    <mergeCell ref="H38:I38"/>
    <mergeCell ref="B39:G39"/>
    <mergeCell ref="H39:I39"/>
    <mergeCell ref="H40:I40"/>
    <mergeCell ref="E41:F41"/>
    <mergeCell ref="G41:I41"/>
    <mergeCell ref="B61:G61"/>
    <mergeCell ref="H61:I61"/>
    <mergeCell ref="H53:I53"/>
    <mergeCell ref="H54:I54"/>
    <mergeCell ref="H55:I55"/>
    <mergeCell ref="B59:C59"/>
    <mergeCell ref="D59:G59"/>
    <mergeCell ref="H59:I59"/>
    <mergeCell ref="B56:C56"/>
    <mergeCell ref="D56:G56"/>
    <mergeCell ref="H56:I56"/>
    <mergeCell ref="H57:I57"/>
    <mergeCell ref="B60:G60"/>
    <mergeCell ref="H60:I60"/>
    <mergeCell ref="B66:D66"/>
    <mergeCell ref="B72:B73"/>
    <mergeCell ref="I72:I73"/>
    <mergeCell ref="H66:I66"/>
    <mergeCell ref="B62:G62"/>
    <mergeCell ref="H62:I62"/>
    <mergeCell ref="B63:G63"/>
    <mergeCell ref="H63:I63"/>
    <mergeCell ref="B65:D65"/>
    <mergeCell ref="H65:I65"/>
  </mergeCells>
  <phoneticPr fontId="3"/>
  <dataValidations count="1">
    <dataValidation type="list" allowBlank="1" showInputMessage="1" showErrorMessage="1" sqref="L1:L3 D2">
      <formula1>$L$1:$L$3</formula1>
    </dataValidation>
  </dataValidations>
  <printOptions horizontalCentered="1" verticalCentered="1"/>
  <pageMargins left="0.51181102362204722" right="0.23622047244094491" top="0.51181102362204722" bottom="0.55118110236220474" header="0.31496062992125984" footer="0.31496062992125984"/>
  <pageSetup paperSize="9" scale="81" fitToHeight="2" orientation="portrait" r:id="rId1"/>
  <headerFooter alignWithMargins="0"/>
  <rowBreaks count="1" manualBreakCount="1">
    <brk id="40" min="1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2</vt:i4>
      </vt:variant>
    </vt:vector>
  </HeadingPairs>
  <TitlesOfParts>
    <vt:vector size="6" baseType="lpstr">
      <vt:lpstr>申請書 </vt:lpstr>
      <vt:lpstr>申請書（記載例） </vt:lpstr>
      <vt:lpstr>別紙１　事業計画書</vt:lpstr>
      <vt:lpstr>事業計画書 (記載例)</vt:lpstr>
      <vt:lpstr>'事業計画書 (記載例)'!Print_Area</vt:lpstr>
      <vt:lpstr>'別紙１　事業計画書'!Print_Area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mext</dc:creator>
  <cp:lastModifiedBy>user</cp:lastModifiedBy>
  <cp:lastPrinted>2023-05-31T04:21:48Z</cp:lastPrinted>
  <dcterms:created xsi:type="dcterms:W3CDTF">2009-05-28T15:05:57Z</dcterms:created>
  <dcterms:modified xsi:type="dcterms:W3CDTF">2023-05-31T04:58:31Z</dcterms:modified>
</cp:coreProperties>
</file>